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xBPe+7fnpoE/59u3T3uLiPiEivBtha2+2B/vzUFWs6LsE4hUouN/20/ZAEFgFqqz52LGFvUQEf11HFG51Isvqw==" workbookSaltValue="B4Og1Sisl4mTMot0QoPbh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<sst xmlns="http://schemas.openxmlformats.org/spreadsheetml/2006/main" count="236" uniqueCount="122">
  <si>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</si>
  <si>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</si>
  <si>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</si>
  <si>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</si>
  <si>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</si>
  <si>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</si>
  <si>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</si>
  <si>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</si>
  <si>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</si>
  <si>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</si>
  <si>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</si>
  <si>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</si>
  <si>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</si>
  <si>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</si>
  <si>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</si>
  <si>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</si>
  <si>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</si>
  <si>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</si>
  <si>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</si>
  <si>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</si>
  <si>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</si>
  <si>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</si>
  <si>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</si>
  <si>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</si>
  <si>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</si>
  <si>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</si>
  <si>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</si>
  <si>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</si>
  <si>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</si>
  <si>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</si>
  <si>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</si>
  <si>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</si>
  <si>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</si>
  <si>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</si>
  <si>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</si>
  <si>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</si>
  <si>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</si>
  <si>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</si>
  <si>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</si>
  <si>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</si>
  <si>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</si>
  <si>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</si>
  <si>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</si>
  <si>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</si>
  <si>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</si>
  <si>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</si>
  <si>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</si>
  <si>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</si>
  <si>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</si>
  <si>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</si>
  <si>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</si>
  <si>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</si>
  <si>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</si>
  <si>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</si>
  <si>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</si>
  <si>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</si>
  <si>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</si>
  <si>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</si>
  <si>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</si>
  <si>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</si>
  <si>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</si>
  <si>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</si>
  <si>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</si>
  <si>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</si>
  <si>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</si>
  <si>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</si>
  <si>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</si>
  <si>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</si>
  <si>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</si>
  <si>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</si>
  <si>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</si>
  <si>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</si>
  <si>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</si>
  <si>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</si>
  <si>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</si>
  <si>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</si>
  <si>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</si>
  <si>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</si>
  <si>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</si>
  <si>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</si>
  <si>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</si>
  <si>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</si>
  <si>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</si>
  <si>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</si>
  <si>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</si>
  <si>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</si>
  <si>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</si>
  <si>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</si>
  <si>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</si>
  <si>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</si>
  <si>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</si>
  <si>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</si>
  <si>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</si>
  <si>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</si>
  <si>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</si>
  <si>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</si>
  <si>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</si>
  <si>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</si>
  <si>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</si>
  <si>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</si>
  <si>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</si>
  <si>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</si>
  <si>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</si>
  <si>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</si>
  <si>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</si>
  <si>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</si>
  <si>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</si>
  <si>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</si>
  <si>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</si>
  <si>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</si>
  <si>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</si>
  <si>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</si>
  <si>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</si>
  <si>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</si>
  <si>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</si>
  <si>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</si>
  <si>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</si>
  <si>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</si>
  <si>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</si>
  <si>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渠改善率は0%となっています。老朽化した処理場施設の修繕が最優先であり、管渠の改善にまで至っていない状況です。今後はストックマネジメント計画に基づき、長寿命化に向けた取り組みを進める必要があります。</t>
    <rPh sb="1" eb="3">
      <t>カンキョ</t>
    </rPh>
    <rPh sb="3" eb="5">
      <t>カイゼン</t>
    </rPh>
    <rPh sb="5" eb="6">
      <t>リツ</t>
    </rPh>
    <rPh sb="17" eb="20">
      <t>ロウキュウカ</t>
    </rPh>
    <rPh sb="22" eb="25">
      <t>ショリジョウ</t>
    </rPh>
    <rPh sb="25" eb="27">
      <t>シセツ</t>
    </rPh>
    <rPh sb="28" eb="30">
      <t>シュウゼン</t>
    </rPh>
    <rPh sb="31" eb="32">
      <t>サイ</t>
    </rPh>
    <rPh sb="32" eb="34">
      <t>ユウセン</t>
    </rPh>
    <rPh sb="38" eb="40">
      <t>カンキョ</t>
    </rPh>
    <rPh sb="41" eb="43">
      <t>カイゼン</t>
    </rPh>
    <rPh sb="46" eb="47">
      <t>イタ</t>
    </rPh>
    <rPh sb="52" eb="54">
      <t>ジョウキョウ</t>
    </rPh>
    <rPh sb="57" eb="59">
      <t>コンゴ</t>
    </rPh>
    <rPh sb="70" eb="72">
      <t>ケイカク</t>
    </rPh>
    <rPh sb="73" eb="74">
      <t>モト</t>
    </rPh>
    <phoneticPr fontId="4"/>
  </si>
  <si>
    <t>(1)健全性について
　収益的収支比率は100％に近づいていますが、これは企業会計移行に伴う打切決算により、一般会計繰入金戻出を行わなかったために一時的に黒字となったもので、依然として使用料収入以外の収入（一般会計繰入金等）に依存している状況が続いています。健全な経営とは言えず、改善に向けた取り組みが必要です。
　企業債残高対事業規模比率は、企業債単年度償還の全額を一般会計で負担しているためO%となっています。なお、現在は規模の小さな整備事業に対しての比較的少額な借入のみ行っているため、過去に借り入れた地方債の償還が進んでいます。
　経費回収率は類似団体平均を下回っています。平成30年に使用料改定を行いましたが、令和6年まで激変緩和措置による軽減期間中であることから、大幅な増収につながりにくい傾向にあります。また、前年度から大幅に低下している理由として、令和元年度から南赤田地区を廃止（特環へ接続）したことと、打切り決算であったことから、例年に比べ収入額の減少が大きかったことが影響しています。
　汚水処理原価は類似団体平均と前年度数値を大幅に上回っています。これは、廃止した南赤田地区に比べ東部地区単体の有収率が低いためです。接続率の向上と効率的な施設維持管理によって数値を改善する必要があります。
(2)効率性について
　施設利用率は類似団体平均を下回っています。施設の老朽化による処理能力の低下が懸念されます。
　水洗化率は類似団体平均を上回っていますが、100%には及ばないため、今後も水洗化率の向上を目指します。なお、廃止した南赤田地区に比べ東部地区単体の水洗化率が低いため、前年度数値から大幅に減少しています。
　</t>
    <rPh sb="3" eb="6">
      <t>ケンゼンセイ</t>
    </rPh>
    <rPh sb="12" eb="15">
      <t>シュウエキテキ</t>
    </rPh>
    <rPh sb="15" eb="17">
      <t>シュウシ</t>
    </rPh>
    <rPh sb="17" eb="19">
      <t>ヒリツ</t>
    </rPh>
    <rPh sb="25" eb="26">
      <t>チカ</t>
    </rPh>
    <rPh sb="37" eb="39">
      <t>キギョウ</t>
    </rPh>
    <rPh sb="39" eb="41">
      <t>カイケイ</t>
    </rPh>
    <rPh sb="41" eb="43">
      <t>イコウ</t>
    </rPh>
    <rPh sb="44" eb="45">
      <t>トモナ</t>
    </rPh>
    <rPh sb="46" eb="48">
      <t>ウチキ</t>
    </rPh>
    <rPh sb="48" eb="50">
      <t>ケッサン</t>
    </rPh>
    <rPh sb="54" eb="56">
      <t>イッパン</t>
    </rPh>
    <rPh sb="56" eb="58">
      <t>カイケイ</t>
    </rPh>
    <rPh sb="58" eb="60">
      <t>クリイレ</t>
    </rPh>
    <rPh sb="60" eb="61">
      <t>キン</t>
    </rPh>
    <rPh sb="61" eb="63">
      <t>レイシュツ</t>
    </rPh>
    <rPh sb="64" eb="65">
      <t>オコナ</t>
    </rPh>
    <rPh sb="73" eb="76">
      <t>イチジテキ</t>
    </rPh>
    <rPh sb="77" eb="79">
      <t>クロジ</t>
    </rPh>
    <rPh sb="87" eb="89">
      <t>イゼン</t>
    </rPh>
    <rPh sb="92" eb="95">
      <t>シヨウリョウ</t>
    </rPh>
    <rPh sb="95" eb="97">
      <t>シュウニュウ</t>
    </rPh>
    <rPh sb="97" eb="99">
      <t>イガイ</t>
    </rPh>
    <rPh sb="100" eb="102">
      <t>シュウニュウ</t>
    </rPh>
    <rPh sb="103" eb="105">
      <t>イッパン</t>
    </rPh>
    <rPh sb="105" eb="107">
      <t>カイケイ</t>
    </rPh>
    <rPh sb="107" eb="109">
      <t>クリイレ</t>
    </rPh>
    <rPh sb="109" eb="110">
      <t>キン</t>
    </rPh>
    <rPh sb="110" eb="111">
      <t>トウ</t>
    </rPh>
    <rPh sb="113" eb="115">
      <t>イゾン</t>
    </rPh>
    <rPh sb="119" eb="121">
      <t>ジョウキョウ</t>
    </rPh>
    <rPh sb="122" eb="123">
      <t>ツヅ</t>
    </rPh>
    <rPh sb="129" eb="131">
      <t>ケンゼン</t>
    </rPh>
    <rPh sb="132" eb="134">
      <t>ケイエイ</t>
    </rPh>
    <rPh sb="136" eb="137">
      <t>イ</t>
    </rPh>
    <rPh sb="140" eb="142">
      <t>カイゼン</t>
    </rPh>
    <rPh sb="143" eb="144">
      <t>ム</t>
    </rPh>
    <rPh sb="146" eb="147">
      <t>ト</t>
    </rPh>
    <rPh sb="148" eb="149">
      <t>ク</t>
    </rPh>
    <rPh sb="151" eb="153">
      <t>ヒツヨウ</t>
    </rPh>
    <rPh sb="158" eb="160">
      <t>キギョウ</t>
    </rPh>
    <rPh sb="160" eb="161">
      <t>サイ</t>
    </rPh>
    <rPh sb="161" eb="163">
      <t>ザンダカ</t>
    </rPh>
    <rPh sb="163" eb="164">
      <t>タイ</t>
    </rPh>
    <rPh sb="164" eb="166">
      <t>ジギョウ</t>
    </rPh>
    <rPh sb="166" eb="168">
      <t>キボ</t>
    </rPh>
    <rPh sb="168" eb="170">
      <t>ヒリツ</t>
    </rPh>
    <rPh sb="172" eb="174">
      <t>キギョウ</t>
    </rPh>
    <rPh sb="174" eb="175">
      <t>サイ</t>
    </rPh>
    <rPh sb="175" eb="178">
      <t>タンネンド</t>
    </rPh>
    <rPh sb="178" eb="180">
      <t>ショウカン</t>
    </rPh>
    <rPh sb="181" eb="183">
      <t>ゼンガク</t>
    </rPh>
    <rPh sb="184" eb="186">
      <t>イッパン</t>
    </rPh>
    <rPh sb="186" eb="188">
      <t>カイケイ</t>
    </rPh>
    <rPh sb="189" eb="191">
      <t>フタン</t>
    </rPh>
    <rPh sb="210" eb="212">
      <t>ゲンザイ</t>
    </rPh>
    <rPh sb="213" eb="215">
      <t>キボ</t>
    </rPh>
    <rPh sb="216" eb="217">
      <t>チイ</t>
    </rPh>
    <rPh sb="219" eb="221">
      <t>セイビ</t>
    </rPh>
    <rPh sb="221" eb="223">
      <t>ジギョウ</t>
    </rPh>
    <rPh sb="224" eb="225">
      <t>タイ</t>
    </rPh>
    <rPh sb="228" eb="231">
      <t>ヒカクテキ</t>
    </rPh>
    <rPh sb="231" eb="233">
      <t>ショウガク</t>
    </rPh>
    <rPh sb="234" eb="236">
      <t>カリイレ</t>
    </rPh>
    <rPh sb="238" eb="239">
      <t>オコナ</t>
    </rPh>
    <rPh sb="246" eb="248">
      <t>カコ</t>
    </rPh>
    <rPh sb="249" eb="250">
      <t>カ</t>
    </rPh>
    <rPh sb="251" eb="252">
      <t>イ</t>
    </rPh>
    <rPh sb="254" eb="257">
      <t>チホウサイ</t>
    </rPh>
    <rPh sb="258" eb="260">
      <t>ショウカン</t>
    </rPh>
    <rPh sb="261" eb="262">
      <t>スス</t>
    </rPh>
    <rPh sb="270" eb="272">
      <t>ケイヒ</t>
    </rPh>
    <rPh sb="272" eb="274">
      <t>カイシュウ</t>
    </rPh>
    <rPh sb="274" eb="275">
      <t>リツ</t>
    </rPh>
    <rPh sb="276" eb="278">
      <t>ルイジ</t>
    </rPh>
    <rPh sb="278" eb="280">
      <t>ダンタイ</t>
    </rPh>
    <rPh sb="280" eb="282">
      <t>ヘイキン</t>
    </rPh>
    <rPh sb="283" eb="285">
      <t>シタマワ</t>
    </rPh>
    <rPh sb="291" eb="293">
      <t>ヘイセイ</t>
    </rPh>
    <rPh sb="295" eb="296">
      <t>ネン</t>
    </rPh>
    <rPh sb="297" eb="300">
      <t>シヨウリョウ</t>
    </rPh>
    <rPh sb="300" eb="302">
      <t>カイテイ</t>
    </rPh>
    <rPh sb="303" eb="304">
      <t>オコナ</t>
    </rPh>
    <rPh sb="310" eb="312">
      <t>レイワ</t>
    </rPh>
    <rPh sb="313" eb="314">
      <t>ネン</t>
    </rPh>
    <rPh sb="316" eb="322">
      <t>ゲキヘンカンワソチ</t>
    </rPh>
    <rPh sb="325" eb="327">
      <t>ケイゲン</t>
    </rPh>
    <rPh sb="327" eb="330">
      <t>キカンチュウ</t>
    </rPh>
    <rPh sb="338" eb="340">
      <t>オオハバ</t>
    </rPh>
    <rPh sb="341" eb="343">
      <t>ゾウシュウ</t>
    </rPh>
    <rPh sb="351" eb="353">
      <t>ケイコウ</t>
    </rPh>
    <rPh sb="362" eb="365">
      <t>ゼンネンド</t>
    </rPh>
    <rPh sb="367" eb="369">
      <t>オオハバ</t>
    </rPh>
    <rPh sb="370" eb="372">
      <t>テイカ</t>
    </rPh>
    <rPh sb="376" eb="378">
      <t>リユウ</t>
    </rPh>
    <rPh sb="382" eb="384">
      <t>レイワ</t>
    </rPh>
    <rPh sb="384" eb="386">
      <t>ガンネン</t>
    </rPh>
    <rPh sb="386" eb="387">
      <t>ド</t>
    </rPh>
    <rPh sb="389" eb="390">
      <t>ミナミ</t>
    </rPh>
    <rPh sb="390" eb="392">
      <t>アカダ</t>
    </rPh>
    <rPh sb="392" eb="394">
      <t>チク</t>
    </rPh>
    <rPh sb="395" eb="397">
      <t>ハイシ</t>
    </rPh>
    <rPh sb="398" eb="400">
      <t>トッカン</t>
    </rPh>
    <rPh sb="401" eb="403">
      <t>セツゾク</t>
    </rPh>
    <rPh sb="410" eb="412">
      <t>ウチキ</t>
    </rPh>
    <rPh sb="413" eb="415">
      <t>ケッサン</t>
    </rPh>
    <rPh sb="427" eb="428">
      <t>クラ</t>
    </rPh>
    <rPh sb="429" eb="431">
      <t>シュウニュウ</t>
    </rPh>
    <rPh sb="431" eb="432">
      <t>ガク</t>
    </rPh>
    <rPh sb="433" eb="435">
      <t>ゲンショウ</t>
    </rPh>
    <rPh sb="436" eb="437">
      <t>オオ</t>
    </rPh>
    <rPh sb="444" eb="446">
      <t>エイキョウ</t>
    </rPh>
    <rPh sb="454" eb="456">
      <t>オスイ</t>
    </rPh>
    <rPh sb="456" eb="458">
      <t>ショリ</t>
    </rPh>
    <rPh sb="458" eb="460">
      <t>ゲンカ</t>
    </rPh>
    <rPh sb="461" eb="463">
      <t>ルイジ</t>
    </rPh>
    <rPh sb="463" eb="465">
      <t>ダンタイ</t>
    </rPh>
    <rPh sb="465" eb="467">
      <t>ヘイキン</t>
    </rPh>
    <rPh sb="468" eb="471">
      <t>ゼンネンド</t>
    </rPh>
    <rPh sb="471" eb="473">
      <t>スウチ</t>
    </rPh>
    <rPh sb="474" eb="476">
      <t>オオハバ</t>
    </rPh>
    <rPh sb="477" eb="479">
      <t>ウワマワ</t>
    </rPh>
    <rPh sb="489" eb="491">
      <t>ハイシ</t>
    </rPh>
    <rPh sb="493" eb="494">
      <t>ミナミ</t>
    </rPh>
    <rPh sb="494" eb="496">
      <t>アカダ</t>
    </rPh>
    <rPh sb="496" eb="498">
      <t>チク</t>
    </rPh>
    <rPh sb="499" eb="500">
      <t>クラ</t>
    </rPh>
    <rPh sb="501" eb="503">
      <t>トウブ</t>
    </rPh>
    <rPh sb="503" eb="505">
      <t>チク</t>
    </rPh>
    <rPh sb="505" eb="507">
      <t>タンタイ</t>
    </rPh>
    <rPh sb="508" eb="511">
      <t>ユウシュウリツ</t>
    </rPh>
    <rPh sb="512" eb="513">
      <t>ヒク</t>
    </rPh>
    <rPh sb="519" eb="521">
      <t>セツゾク</t>
    </rPh>
    <rPh sb="521" eb="522">
      <t>リツ</t>
    </rPh>
    <rPh sb="523" eb="525">
      <t>コウジョウ</t>
    </rPh>
    <rPh sb="526" eb="529">
      <t>コウリツテキ</t>
    </rPh>
    <rPh sb="530" eb="532">
      <t>シセツ</t>
    </rPh>
    <rPh sb="532" eb="534">
      <t>イジ</t>
    </rPh>
    <rPh sb="534" eb="536">
      <t>カンリ</t>
    </rPh>
    <rPh sb="540" eb="542">
      <t>スウチ</t>
    </rPh>
    <rPh sb="543" eb="545">
      <t>カイゼン</t>
    </rPh>
    <rPh sb="547" eb="549">
      <t>ヒツヨウ</t>
    </rPh>
    <rPh sb="560" eb="563">
      <t>コウリツセイ</t>
    </rPh>
    <rPh sb="569" eb="571">
      <t>シセツ</t>
    </rPh>
    <rPh sb="571" eb="573">
      <t>リヨウ</t>
    </rPh>
    <rPh sb="573" eb="574">
      <t>リツ</t>
    </rPh>
    <rPh sb="575" eb="577">
      <t>ルイジ</t>
    </rPh>
    <rPh sb="577" eb="579">
      <t>ダンタイ</t>
    </rPh>
    <rPh sb="579" eb="581">
      <t>ヘイキン</t>
    </rPh>
    <rPh sb="582" eb="584">
      <t>シタマワ</t>
    </rPh>
    <rPh sb="590" eb="592">
      <t>シセツ</t>
    </rPh>
    <rPh sb="593" eb="596">
      <t>ロウキュウカ</t>
    </rPh>
    <rPh sb="599" eb="601">
      <t>ショリ</t>
    </rPh>
    <rPh sb="601" eb="603">
      <t>ノウリョク</t>
    </rPh>
    <rPh sb="604" eb="606">
      <t>テイカ</t>
    </rPh>
    <rPh sb="607" eb="609">
      <t>ケネン</t>
    </rPh>
    <rPh sb="616" eb="618">
      <t>スイセン</t>
    </rPh>
    <rPh sb="618" eb="619">
      <t>カ</t>
    </rPh>
    <rPh sb="619" eb="620">
      <t>リツ</t>
    </rPh>
    <rPh sb="621" eb="623">
      <t>ルイジ</t>
    </rPh>
    <rPh sb="623" eb="625">
      <t>ダンタイ</t>
    </rPh>
    <rPh sb="625" eb="627">
      <t>ヘイキン</t>
    </rPh>
    <rPh sb="628" eb="630">
      <t>ウワマワ</t>
    </rPh>
    <rPh sb="643" eb="644">
      <t>オヨ</t>
    </rPh>
    <rPh sb="650" eb="652">
      <t>コンゴ</t>
    </rPh>
    <rPh sb="653" eb="656">
      <t>スイセンカ</t>
    </rPh>
    <rPh sb="656" eb="657">
      <t>リツ</t>
    </rPh>
    <rPh sb="658" eb="660">
      <t>コウジョウ</t>
    </rPh>
    <rPh sb="661" eb="663">
      <t>メザ</t>
    </rPh>
    <rPh sb="670" eb="672">
      <t>ハイシ</t>
    </rPh>
    <rPh sb="674" eb="675">
      <t>ミナミ</t>
    </rPh>
    <rPh sb="675" eb="677">
      <t>アカダ</t>
    </rPh>
    <rPh sb="677" eb="679">
      <t>チク</t>
    </rPh>
    <rPh sb="680" eb="681">
      <t>クラ</t>
    </rPh>
    <rPh sb="682" eb="684">
      <t>トウブ</t>
    </rPh>
    <rPh sb="684" eb="686">
      <t>チク</t>
    </rPh>
    <rPh sb="686" eb="688">
      <t>タンタイ</t>
    </rPh>
    <rPh sb="689" eb="692">
      <t>スイセンカ</t>
    </rPh>
    <rPh sb="692" eb="693">
      <t>リツ</t>
    </rPh>
    <rPh sb="694" eb="695">
      <t>ヒク</t>
    </rPh>
    <rPh sb="699" eb="701">
      <t>ゼンネン</t>
    </rPh>
    <rPh sb="701" eb="702">
      <t>ド</t>
    </rPh>
    <rPh sb="702" eb="704">
      <t>スウチ</t>
    </rPh>
    <rPh sb="706" eb="708">
      <t>オオハバ</t>
    </rPh>
    <rPh sb="709" eb="711">
      <t>ゲンショウ</t>
    </rPh>
    <phoneticPr fontId="4"/>
  </si>
  <si>
    <t>　令和元年度から、農業集落排水事業2地区のうち、南赤田地区を廃止、特環へ接続しました。事業継続している東部地区は、南赤田地区に比べ水洗化率や有収率が低い状況です。このため、南赤田地区と合算であった前年度の数値に対し、経費回収率及び汚水処理原価、水洗化率において差が生じています。
　また、本市の農業集落排水事業は、汚水処理原価が増加傾向にあり、かつ、激変緩和措置期間中のために使用料の大幅な増収につながりにく状況です。このため、使用料収入の不足分を一般会計からの繰入金で賄っています。
　今後、施設の改築・更新を計画的かつ効率的に進め、水洗化率の向上等による収益の確保と適正化を図る必要があります。また、経営戦略を策定し、安定的かつ継続的な事業運営を目指します。</t>
    <rPh sb="1" eb="3">
      <t>レイワ</t>
    </rPh>
    <rPh sb="3" eb="5">
      <t>ガンネン</t>
    </rPh>
    <rPh sb="5" eb="6">
      <t>ド</t>
    </rPh>
    <rPh sb="9" eb="11">
      <t>ノウギョウ</t>
    </rPh>
    <rPh sb="11" eb="13">
      <t>シュウラク</t>
    </rPh>
    <rPh sb="13" eb="15">
      <t>ハイスイ</t>
    </rPh>
    <rPh sb="15" eb="17">
      <t>ジギョウ</t>
    </rPh>
    <rPh sb="18" eb="20">
      <t>チク</t>
    </rPh>
    <rPh sb="24" eb="25">
      <t>ミナミ</t>
    </rPh>
    <rPh sb="25" eb="27">
      <t>アカダ</t>
    </rPh>
    <rPh sb="27" eb="29">
      <t>チク</t>
    </rPh>
    <rPh sb="30" eb="32">
      <t>ハイシ</t>
    </rPh>
    <rPh sb="33" eb="35">
      <t>トッカン</t>
    </rPh>
    <rPh sb="36" eb="38">
      <t>セツゾク</t>
    </rPh>
    <rPh sb="43" eb="45">
      <t>ジギョウ</t>
    </rPh>
    <rPh sb="45" eb="47">
      <t>ケイゾク</t>
    </rPh>
    <rPh sb="51" eb="53">
      <t>トウブ</t>
    </rPh>
    <rPh sb="53" eb="55">
      <t>チク</t>
    </rPh>
    <rPh sb="57" eb="58">
      <t>ミナミ</t>
    </rPh>
    <rPh sb="58" eb="60">
      <t>アカダ</t>
    </rPh>
    <rPh sb="60" eb="62">
      <t>チク</t>
    </rPh>
    <rPh sb="63" eb="64">
      <t>クラ</t>
    </rPh>
    <rPh sb="65" eb="68">
      <t>スイセンカ</t>
    </rPh>
    <rPh sb="68" eb="69">
      <t>リツ</t>
    </rPh>
    <rPh sb="70" eb="73">
      <t>ユウシュウリツ</t>
    </rPh>
    <rPh sb="74" eb="75">
      <t>ヒク</t>
    </rPh>
    <rPh sb="76" eb="78">
      <t>ジョウキョウ</t>
    </rPh>
    <rPh sb="86" eb="87">
      <t>ミナミ</t>
    </rPh>
    <rPh sb="87" eb="89">
      <t>アカダ</t>
    </rPh>
    <rPh sb="89" eb="91">
      <t>チク</t>
    </rPh>
    <rPh sb="92" eb="94">
      <t>ガッサン</t>
    </rPh>
    <rPh sb="98" eb="100">
      <t>ゼンネン</t>
    </rPh>
    <rPh sb="100" eb="101">
      <t>ド</t>
    </rPh>
    <rPh sb="102" eb="104">
      <t>スウチ</t>
    </rPh>
    <rPh sb="105" eb="106">
      <t>タイ</t>
    </rPh>
    <rPh sb="108" eb="110">
      <t>ケイヒ</t>
    </rPh>
    <rPh sb="110" eb="112">
      <t>カイシュウ</t>
    </rPh>
    <rPh sb="112" eb="113">
      <t>リツ</t>
    </rPh>
    <rPh sb="113" eb="114">
      <t>オヨ</t>
    </rPh>
    <rPh sb="115" eb="117">
      <t>オスイ</t>
    </rPh>
    <rPh sb="117" eb="119">
      <t>ショリ</t>
    </rPh>
    <rPh sb="119" eb="121">
      <t>ゲンカ</t>
    </rPh>
    <rPh sb="122" eb="125">
      <t>スイセンカ</t>
    </rPh>
    <rPh sb="125" eb="126">
      <t>リツ</t>
    </rPh>
    <rPh sb="130" eb="131">
      <t>サ</t>
    </rPh>
    <rPh sb="132" eb="133">
      <t>ショウ</t>
    </rPh>
    <rPh sb="145" eb="146">
      <t>ホン</t>
    </rPh>
    <rPh sb="146" eb="147">
      <t>シ</t>
    </rPh>
    <rPh sb="148" eb="150">
      <t>ノウギョウ</t>
    </rPh>
    <rPh sb="150" eb="152">
      <t>シュウラク</t>
    </rPh>
    <rPh sb="152" eb="154">
      <t>ハイスイ</t>
    </rPh>
    <rPh sb="154" eb="156">
      <t>ジギョウ</t>
    </rPh>
    <rPh sb="158" eb="160">
      <t>オスイ</t>
    </rPh>
    <rPh sb="160" eb="162">
      <t>ショリ</t>
    </rPh>
    <rPh sb="162" eb="164">
      <t>ゲンカ</t>
    </rPh>
    <rPh sb="165" eb="167">
      <t>ゾウカ</t>
    </rPh>
    <rPh sb="167" eb="169">
      <t>ケイコウ</t>
    </rPh>
    <rPh sb="176" eb="178">
      <t>ゲキヘン</t>
    </rPh>
    <rPh sb="178" eb="180">
      <t>カンワ</t>
    </rPh>
    <rPh sb="180" eb="182">
      <t>ソチ</t>
    </rPh>
    <rPh sb="182" eb="185">
      <t>キカンチュウ</t>
    </rPh>
    <rPh sb="189" eb="192">
      <t>シヨウリョウ</t>
    </rPh>
    <rPh sb="193" eb="195">
      <t>オオハバ</t>
    </rPh>
    <rPh sb="196" eb="198">
      <t>ゾウシュウ</t>
    </rPh>
    <rPh sb="205" eb="207">
      <t>ジョウキョウ</t>
    </rPh>
    <rPh sb="215" eb="218">
      <t>シヨウリョウ</t>
    </rPh>
    <rPh sb="218" eb="220">
      <t>シュウニュウ</t>
    </rPh>
    <rPh sb="221" eb="224">
      <t>フソクブン</t>
    </rPh>
    <rPh sb="225" eb="227">
      <t>イッパン</t>
    </rPh>
    <rPh sb="227" eb="229">
      <t>カイケイ</t>
    </rPh>
    <rPh sb="232" eb="234">
      <t>クリイレ</t>
    </rPh>
    <rPh sb="234" eb="235">
      <t>キン</t>
    </rPh>
    <rPh sb="236" eb="237">
      <t>マカナ</t>
    </rPh>
    <rPh sb="245" eb="247">
      <t>コンゴ</t>
    </rPh>
    <rPh sb="248" eb="250">
      <t>シセツ</t>
    </rPh>
    <rPh sb="251" eb="253">
      <t>カイチク</t>
    </rPh>
    <rPh sb="254" eb="256">
      <t>コウシン</t>
    </rPh>
    <rPh sb="257" eb="260">
      <t>ケイカクテキ</t>
    </rPh>
    <rPh sb="262" eb="265">
      <t>コウリツテキ</t>
    </rPh>
    <rPh sb="266" eb="267">
      <t>スス</t>
    </rPh>
    <rPh sb="269" eb="272">
      <t>スイセンカ</t>
    </rPh>
    <rPh sb="272" eb="273">
      <t>リツ</t>
    </rPh>
    <rPh sb="274" eb="276">
      <t>コウジョウ</t>
    </rPh>
    <rPh sb="276" eb="277">
      <t>トウ</t>
    </rPh>
    <rPh sb="280" eb="282">
      <t>シュウエキ</t>
    </rPh>
    <rPh sb="283" eb="285">
      <t>カクホ</t>
    </rPh>
    <rPh sb="286" eb="289">
      <t>テキセイカ</t>
    </rPh>
    <rPh sb="290" eb="291">
      <t>ハカ</t>
    </rPh>
    <rPh sb="292" eb="294">
      <t>ヒツヨウ</t>
    </rPh>
    <rPh sb="303" eb="305">
      <t>ケイエイ</t>
    </rPh>
    <rPh sb="305" eb="307">
      <t>センリャク</t>
    </rPh>
    <rPh sb="308" eb="310">
      <t>サクテイ</t>
    </rPh>
    <rPh sb="312" eb="315">
      <t>アンテイテキ</t>
    </rPh>
    <rPh sb="317" eb="320">
      <t>ケイゾクテキ</t>
    </rPh>
    <rPh sb="321" eb="323">
      <t>ジギョウ</t>
    </rPh>
    <rPh sb="323" eb="325">
      <t>ウンエイ</t>
    </rPh>
    <rPh sb="326" eb="32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</si>
</sst>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BB-4A99-988D-44AF23E944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2BB-4A99-988D-44AF23E944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45.17</c:v>
                </c:pt>
                <c:pt idx="1">
                  <c:v>46.76</c:v>
                </c:pt>
                <c:pt idx="2">
                  <c:v>48.67</c:v>
                </c:pt>
                <c:pt idx="3">
                  <c:v>49.92</c:v>
                </c:pt>
                <c:pt idx="4">
                  <c:v>47.34</c:v>
                </c:pt>
              </c:numCache>
            </c:numRef>
          </c:val>
          <c:extLst>
            <c:ext xmlns:c16="http://schemas.microsoft.com/office/drawing/2014/chart" uri="{C3380CC4-5D6E-409C-BE32-E72D297353CC}">
              <c16:uniqueId val="{00000000-135D-40D6-912A-FD3C370F2E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35D-40D6-912A-FD3C370F2E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88.08</c:v>
                </c:pt>
                <c:pt idx="1">
                  <c:v>89.3</c:v>
                </c:pt>
                <c:pt idx="2">
                  <c:v>89.48</c:v>
                </c:pt>
                <c:pt idx="3">
                  <c:v>89.1</c:v>
                </c:pt>
                <c:pt idx="4">
                  <c:v>85.99</c:v>
                </c:pt>
              </c:numCache>
            </c:numRef>
          </c:val>
          <c:extLst>
            <c:ext xmlns:c16="http://schemas.microsoft.com/office/drawing/2014/chart" uri="{C3380CC4-5D6E-409C-BE32-E72D297353CC}">
              <c16:uniqueId val="{00000000-1A97-4F8C-90A5-977DC57931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A97-4F8C-90A5-977DC57931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103.09</c:v>
                </c:pt>
                <c:pt idx="1">
                  <c:v>107.85</c:v>
                </c:pt>
                <c:pt idx="2">
                  <c:v>89.22</c:v>
                </c:pt>
                <c:pt idx="3">
                  <c:v>97.49</c:v>
                </c:pt>
                <c:pt idx="4">
                  <c:v>99.84</c:v>
                </c:pt>
              </c:numCache>
            </c:numRef>
          </c:val>
          <c:extLst>
            <c:ext xmlns:c16="http://schemas.microsoft.com/office/drawing/2014/chart" uri="{C3380CC4-5D6E-409C-BE32-E72D297353CC}">
              <c16:uniqueId val="{00000000-AAFB-4BB3-9E72-5CBCEC57DD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B-4BB3-9E72-5CBCEC57DD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5A-41B5-9EC8-2D7C73B49E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5A-41B5-9EC8-2D7C73B49E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4B-455E-A1C5-5556C4F260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4B-455E-A1C5-5556C4F260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10-462E-BA94-48D49775EB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10-462E-BA94-48D49775EB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0D-4E11-93AB-FF2FBE4B1E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0D-4E11-93AB-FF2FBE4B1E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27-4F52-BA90-C360A12F72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827-4F52-BA90-C360A12F72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61.3</c:v>
                </c:pt>
                <c:pt idx="1">
                  <c:v>66.94</c:v>
                </c:pt>
                <c:pt idx="2">
                  <c:v>69.45</c:v>
                </c:pt>
                <c:pt idx="3">
                  <c:v>69.3</c:v>
                </c:pt>
                <c:pt idx="4">
                  <c:v>38.229999999999997</c:v>
                </c:pt>
              </c:numCache>
            </c:numRef>
          </c:val>
          <c:extLst>
            <c:ext xmlns:c16="http://schemas.microsoft.com/office/drawing/2014/chart" uri="{C3380CC4-5D6E-409C-BE32-E72D297353CC}">
              <c16:uniqueId val="{00000000-A888-4B49-9944-06535D957C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888-4B49-9944-06535D957C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207.86</c:v>
                </c:pt>
                <c:pt idx="1">
                  <c:v>190.59</c:v>
                </c:pt>
                <c:pt idx="2">
                  <c:v>183.87</c:v>
                </c:pt>
                <c:pt idx="3">
                  <c:v>187</c:v>
                </c:pt>
                <c:pt idx="4">
                  <c:v>341.74</c:v>
                </c:pt>
              </c:numCache>
            </c:numRef>
          </c:val>
          <c:extLst>
            <c:ext xmlns:c16="http://schemas.microsoft.com/office/drawing/2014/chart" uri="{C3380CC4-5D6E-409C-BE32-E72D297353CC}">
              <c16:uniqueId val="{00000000-CF58-4CC2-8249-35784A75EAB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F58-4CC2-8249-35784A75EAB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那須塩原市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117458</v>
      </c>
      <c r="AM8" s="75"/>
      <c r="AN8" s="75"/>
      <c r="AO8" s="75"/>
      <c r="AP8" s="75"/>
      <c r="AQ8" s="75"/>
      <c r="AR8" s="75"/>
      <c r="AS8" s="75"/>
      <c r="AT8" s="74">
        <f>データ!T6</f>
        <v>592.74</v>
      </c>
      <c r="AU8" s="74"/>
      <c r="AV8" s="74"/>
      <c r="AW8" s="74"/>
      <c r="AX8" s="74"/>
      <c r="AY8" s="74"/>
      <c r="AZ8" s="74"/>
      <c r="BA8" s="74"/>
      <c r="BB8" s="74">
        <f>データ!U6</f>
        <v>198.16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1.1399999999999999</v>
      </c>
      <c r="Q10" s="74"/>
      <c r="R10" s="74"/>
      <c r="S10" s="74"/>
      <c r="T10" s="74"/>
      <c r="U10" s="74"/>
      <c r="V10" s="74"/>
      <c r="W10" s="74">
        <f>データ!Q6</f>
        <v>70.25</v>
      </c>
      <c r="X10" s="74"/>
      <c r="Y10" s="74"/>
      <c r="Z10" s="74"/>
      <c r="AA10" s="74"/>
      <c r="AB10" s="74"/>
      <c r="AC10" s="74"/>
      <c r="AD10" s="75">
        <f>データ!R6</f>
        <v>2750</v>
      </c>
      <c r="AE10" s="75"/>
      <c r="AF10" s="75"/>
      <c r="AG10" s="75"/>
      <c r="AH10" s="75"/>
      <c r="AI10" s="75"/>
      <c r="AJ10" s="75"/>
      <c r="AK10" s="2"/>
      <c r="AL10" s="75">
        <f>データ!V6</f>
        <v>1335</v>
      </c>
      <c r="AM10" s="75"/>
      <c r="AN10" s="75"/>
      <c r="AO10" s="75"/>
      <c r="AP10" s="75"/>
      <c r="AQ10" s="75"/>
      <c r="AR10" s="75"/>
      <c r="AS10" s="75"/>
      <c r="AT10" s="74">
        <f>データ!W6</f>
        <v>0.7</v>
      </c>
      <c r="AU10" s="74"/>
      <c r="AV10" s="74"/>
      <c r="AW10" s="74"/>
      <c r="AX10" s="74"/>
      <c r="AY10" s="74"/>
      <c r="AZ10" s="74"/>
      <c r="BA10" s="74"/>
      <c r="BB10" s="74">
        <f>データ!X6</f>
        <v>1907.14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44</v>
      </c>
      <c r="O86" s="26" t="str">
        <f>データ!EO6</f>
        <v>【0.02】</v>
      </c>
    </row>
  </sheetData>
  <sheetProtection algorithmName="SHA-512" hashValue="IK9SFMRyWjtMTjR2IYxxpVEFVAYyqMIZGQn6lgP37WO5a6Yfli+JcLEawqfGcUISJQ97F2kM66EgRbJpNVZbSA==" saltValue="DQoAxu7aJjli7wQVOQZ8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92134</v>
      </c>
      <c r="D6" s="33">
        <f t="shared" si="3"/>
        <v>47</v>
      </c>
      <c r="E6" s="33">
        <f t="shared" si="3"/>
        <v>17</v>
      </c>
      <c r="F6" s="33">
        <f t="shared" si="3"/>
        <v>5</v>
      </c>
      <c r="G6" s="33">
        <f t="shared" si="3"/>
        <v>0</v>
      </c>
      <c r="H6" s="33" t="str">
        <f t="shared" si="3"/>
        <v>栃木県　那須塩原市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1.1399999999999999</v>
      </c>
      <c r="Q6" s="34">
        <f t="shared" si="3"/>
        <v>70.25</v>
      </c>
      <c r="R6" s="34">
        <f t="shared" si="3"/>
        <v>2750</v>
      </c>
      <c r="S6" s="34">
        <f t="shared" si="3"/>
        <v>117458</v>
      </c>
      <c r="T6" s="34">
        <f t="shared" si="3"/>
        <v>592.74</v>
      </c>
      <c r="U6" s="34">
        <f t="shared" si="3"/>
        <v>198.16</v>
      </c>
      <c r="V6" s="34">
        <f t="shared" si="3"/>
        <v>1335</v>
      </c>
      <c r="W6" s="34">
        <f t="shared" si="3"/>
        <v>0.7</v>
      </c>
      <c r="X6" s="34">
        <f t="shared" si="3"/>
        <v>1907.14</v>
      </c>
      <c r="Y6" s="35">
        <f>IF(Y7="",NA(),Y7)</f>
        <v>103.09</v>
      </c>
      <c r="Z6" s="35">
        <f t="shared" ref="Z6:AH6" si="4">IF(Z7="",NA(),Z7)</f>
        <v>107.85</v>
      </c>
      <c r="AA6" s="35">
        <f t="shared" si="4"/>
        <v>89.22</v>
      </c>
      <c r="AB6" s="35">
        <f t="shared" si="4"/>
        <v>97.49</v>
      </c>
      <c r="AC6" s="35">
        <f t="shared" si="4"/>
        <v>99.84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61.3</v>
      </c>
      <c r="BR6" s="35">
        <f t="shared" ref="BR6:BZ6" si="8">IF(BR7="",NA(),BR7)</f>
        <v>66.94</v>
      </c>
      <c r="BS6" s="35">
        <f t="shared" si="8"/>
        <v>69.45</v>
      </c>
      <c r="BT6" s="35">
        <f t="shared" si="8"/>
        <v>69.3</v>
      </c>
      <c r="BU6" s="35">
        <f t="shared" si="8"/>
        <v>38.229999999999997</v>
      </c>
      <c r="BV6" s="35">
        <f t="shared" si="8"/>
        <v>52.19</v>
      </c>
      <c r="BW6" s="35">
        <f t="shared" si="8"/>
        <v>55.32</v>
      </c>
      <c r="BX6" s="35">
        <f t="shared" si="8"/>
        <v>59.8</v>
      </c>
      <c r="BY6" s="35">
        <f t="shared" si="8"/>
        <v>57.77</v>
      </c>
      <c r="BZ6" s="35">
        <f t="shared" si="8"/>
        <v>57.31</v>
      </c>
      <c r="CA6" s="34" t="str">
        <f>IF(CA7="","",IF(CA7="-","【-】","【"&amp;SUBSTITUTE(TEXT(CA7,"#,##0.00"),"-","△")&amp;"】"))</f>
        <v>【59.59】</v>
      </c>
      <c r="CB6" s="35">
        <f>IF(CB7="",NA(),CB7)</f>
        <v>207.86</v>
      </c>
      <c r="CC6" s="35">
        <f t="shared" ref="CC6:CK6" si="9">IF(CC7="",NA(),CC7)</f>
        <v>190.59</v>
      </c>
      <c r="CD6" s="35">
        <f t="shared" si="9"/>
        <v>183.87</v>
      </c>
      <c r="CE6" s="35">
        <f t="shared" si="9"/>
        <v>187</v>
      </c>
      <c r="CF6" s="35">
        <f t="shared" si="9"/>
        <v>341.74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45.17</v>
      </c>
      <c r="CN6" s="35">
        <f t="shared" ref="CN6:CV6" si="10">IF(CN7="",NA(),CN7)</f>
        <v>46.76</v>
      </c>
      <c r="CO6" s="35">
        <f t="shared" si="10"/>
        <v>48.67</v>
      </c>
      <c r="CP6" s="35">
        <f t="shared" si="10"/>
        <v>49.92</v>
      </c>
      <c r="CQ6" s="35">
        <f t="shared" si="10"/>
        <v>47.34</v>
      </c>
      <c r="CR6" s="35">
        <f t="shared" si="10"/>
        <v>52.31</v>
      </c>
      <c r="CS6" s="35">
        <f t="shared" si="10"/>
        <v>60.65</v>
      </c>
      <c r="CT6" s="35">
        <f t="shared" si="10"/>
        <v>51.75</v>
      </c>
      <c r="CU6" s="35">
        <f t="shared" si="10"/>
        <v>50.68</v>
      </c>
      <c r="CV6" s="35">
        <f t="shared" si="10"/>
        <v>50.14</v>
      </c>
      <c r="CW6" s="34" t="str">
        <f>IF(CW7="","",IF(CW7="-","【-】","【"&amp;SUBSTITUTE(TEXT(CW7,"#,##0.00"),"-","△")&amp;"】"))</f>
        <v>【51.30】</v>
      </c>
      <c r="CX6" s="35">
        <f>IF(CX7="",NA(),CX7)</f>
        <v>88.08</v>
      </c>
      <c r="CY6" s="35">
        <f t="shared" ref="CY6:DG6" si="11">IF(CY7="",NA(),CY7)</f>
        <v>89.3</v>
      </c>
      <c r="CZ6" s="35">
        <f t="shared" si="11"/>
        <v>89.48</v>
      </c>
      <c r="DA6" s="35">
        <f t="shared" si="11"/>
        <v>89.1</v>
      </c>
      <c r="DB6" s="35">
        <f t="shared" si="11"/>
        <v>85.99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92134</v>
      </c>
      <c r="D7" s="37">
        <v>47</v>
      </c>
      <c r="E7" s="37">
        <v>17</v>
      </c>
      <c r="F7" s="37">
        <v>5</v>
      </c>
      <c r="G7" s="37">
        <v>0</v>
      </c>
      <c r="H7" s="37" t="s">
        <v>99</v>
      </c>
      <c r="I7" s="37" t="s">
        <v>100</v>
      </c>
      <c r="J7" s="37" t="s">
        <v>101</v>
      </c>
      <c r="K7" s="37" t="s">
        <v>102</v>
      </c>
      <c r="L7" s="37" t="s">
        <v>103</v>
      </c>
      <c r="M7" s="37" t="s">
        <v>104</v>
      </c>
      <c r="N7" s="38" t="s">
        <v>105</v>
      </c>
      <c r="O7" s="38" t="s">
        <v>106</v>
      </c>
      <c r="P7" s="38">
        <v>1.1399999999999999</v>
      </c>
      <c r="Q7" s="38">
        <v>70.25</v>
      </c>
      <c r="R7" s="38">
        <v>2750</v>
      </c>
      <c r="S7" s="38">
        <v>117458</v>
      </c>
      <c r="T7" s="38">
        <v>592.74</v>
      </c>
      <c r="U7" s="38">
        <v>198.16</v>
      </c>
      <c r="V7" s="38">
        <v>1335</v>
      </c>
      <c r="W7" s="38">
        <v>0.7</v>
      </c>
      <c r="X7" s="38">
        <v>1907.14</v>
      </c>
      <c r="Y7" s="38">
        <v>103.09</v>
      </c>
      <c r="Z7" s="38">
        <v>107.85</v>
      </c>
      <c r="AA7" s="38">
        <v>89.22</v>
      </c>
      <c r="AB7" s="38">
        <v>97.49</v>
      </c>
      <c r="AC7" s="38">
        <v>99.84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61.3</v>
      </c>
      <c r="BR7" s="38">
        <v>66.94</v>
      </c>
      <c r="BS7" s="38">
        <v>69.45</v>
      </c>
      <c r="BT7" s="38">
        <v>69.3</v>
      </c>
      <c r="BU7" s="38">
        <v>38.229999999999997</v>
      </c>
      <c r="BV7" s="38">
        <v>52.19</v>
      </c>
      <c r="BW7" s="38">
        <v>55.32</v>
      </c>
      <c r="BX7" s="38">
        <v>59.8</v>
      </c>
      <c r="BY7" s="38">
        <v>57.77</v>
      </c>
      <c r="BZ7" s="38">
        <v>57.31</v>
      </c>
      <c r="CA7" s="38">
        <v>59.59</v>
      </c>
      <c r="CB7" s="38">
        <v>207.86</v>
      </c>
      <c r="CC7" s="38">
        <v>190.59</v>
      </c>
      <c r="CD7" s="38">
        <v>183.87</v>
      </c>
      <c r="CE7" s="38">
        <v>187</v>
      </c>
      <c r="CF7" s="38">
        <v>341.74</v>
      </c>
      <c r="CG7" s="38">
        <v>296.14</v>
      </c>
      <c r="CH7" s="38">
        <v>283.17</v>
      </c>
      <c r="CI7" s="38">
        <v>263.76</v>
      </c>
      <c r="CJ7" s="38">
        <v>274.35000000000002</v>
      </c>
      <c r="CK7" s="38">
        <v>273.52</v>
      </c>
      <c r="CL7" s="38">
        <v>257.86</v>
      </c>
      <c r="CM7" s="38">
        <v>45.17</v>
      </c>
      <c r="CN7" s="38">
        <v>46.76</v>
      </c>
      <c r="CO7" s="38">
        <v>48.67</v>
      </c>
      <c r="CP7" s="38">
        <v>49.92</v>
      </c>
      <c r="CQ7" s="38">
        <v>47.34</v>
      </c>
      <c r="CR7" s="38">
        <v>52.31</v>
      </c>
      <c r="CS7" s="38">
        <v>60.65</v>
      </c>
      <c r="CT7" s="38">
        <v>51.75</v>
      </c>
      <c r="CU7" s="38">
        <v>50.68</v>
      </c>
      <c r="CV7" s="38">
        <v>50.14</v>
      </c>
      <c r="CW7" s="38">
        <v>51.3</v>
      </c>
      <c r="CX7" s="38">
        <v>88.08</v>
      </c>
      <c r="CY7" s="38">
        <v>89.3</v>
      </c>
      <c r="CZ7" s="38">
        <v>89.48</v>
      </c>
      <c r="DA7" s="38">
        <v>89.1</v>
      </c>
      <c r="DB7" s="38">
        <v>85.99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2021-02-03T08:54:36Z</cp:lastPrinted>
  <dcterms:created xsi:type="dcterms:W3CDTF">2020-12-04T03:01:59Z</dcterms:created>
  <dcterms:modified xsi:type="dcterms:W3CDTF">2021-02-20T02:13:55Z</dcterms:modified>
  <cp:category/>
</cp:coreProperties>
</file>