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１上水道\"/>
    </mc:Choice>
  </mc:AlternateContent>
  <xr:revisionPtr revIDLastSave="0" documentId="13_ncr:1_{5942C4CE-08CA-4FD2-B954-4DF62ECDB4D4}" xr6:coauthVersionLast="47" xr6:coauthVersionMax="47" xr10:uidLastSave="{00000000-0000-0000-0000-000000000000}"/>
  <workbookProtection workbookAlgorithmName="SHA-512" workbookHashValue="XolJsdCoGqYsJn0gHGuy6GPi4VhDMDUVZcb1VZtqkw0Bu6UrzpcUY8aIi4DPeGqJruK9yVGV0WXvi168fMcLFA==" workbookSaltValue="9y1OrG6Ca6ydej+8+wYyXw=="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<sst xmlns="http://schemas.openxmlformats.org/spreadsheetml/2006/main" count="228" uniqueCount="115">
  <si>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</si>
  <si>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</si>
  <si>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</si>
  <si>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</si>
  <si>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</si>
  <si>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</si>
  <si>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</si>
  <si>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</si>
  <si>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</si>
  <si>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</si>
  <si>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</si>
  <si>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</si>
  <si>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</si>
  <si>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</si>
  <si>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</si>
  <si>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</si>
  <si>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</si>
  <si>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</si>
  <si>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</si>
  <si>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</si>
  <si>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</si>
  <si>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</si>
  <si>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</si>
  <si>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</si>
  <si>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</si>
  <si>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</si>
  <si>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</si>
  <si>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</si>
  <si>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</si>
  <si>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</si>
  <si>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</si>
  <si>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</si>
  <si>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</si>
  <si>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</si>
  <si>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</si>
  <si>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</si>
  <si>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</si>
  <si>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</si>
  <si>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</si>
  <si>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</si>
  <si>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</si>
  <si>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</si>
  <si>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</si>
  <si>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</si>
  <si>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</si>
  <si>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</si>
  <si>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</si>
  <si>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</si>
  <si>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</si>
  <si>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</si>
  <si>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</si>
  <si>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</si>
  <si>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</si>
  <si>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</si>
  <si>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</si>
  <si>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</si>
  <si>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</si>
  <si>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</si>
  <si>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</si>
  <si>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</si>
  <si>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</si>
  <si>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</si>
  <si>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</si>
  <si>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</si>
  <si>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</si>
  <si>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</si>
  <si>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</si>
  <si>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</si>
  <si>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</si>
  <si>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</si>
  <si>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</si>
  <si>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</si>
  <si>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</si>
  <si>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</si>
  <si>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</si>
  <si>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</si>
  <si>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</si>
  <si>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</si>
  <si>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</si>
  <si>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</si>
  <si>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</si>
  <si>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</si>
  <si>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</si>
  <si>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</si>
  <si>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</si>
  <si>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</si>
  <si>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</si>
  <si>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</si>
  <si>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</si>
  <si>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</si>
  <si>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</si>
  <si>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</si>
  <si>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</si>
  <si>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那須塩原市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</si>
  <si>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</si>
  <si>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</si>
  <si>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</si>
  <si>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</si>
  <si>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</si>
  <si>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</si>
  <si>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</si>
  <si>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</si>
  <si>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</si>
  <si>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</si>
  <si>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</si>
  <si>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</si>
  <si>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</si>
  <si>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</si>
  <si>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</si>
  <si>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</si>
  <si>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</si>
  <si>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</si>
  <si>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有形固定資産減価償却率の類似団体との比較から、当市の償却対象資産全体の老朽度合いは平均的であるといえます。一方で、管路経年化率が平均を大きく下回っていることから、浄水場等の管路以外の資産の老朽化が進んでいると推測することができます。
　また、管路更新率も類似団体平均を大きく下回っていることから、管路の更新需要が高まっていくことが予想されます。
　今後は、アセットマネジメントの運用により、更新対象の施設を把握し、老朽度や重要度に応じた更新が求められます。</t>
    <rPh sb="1" eb="7">
      <t>ユウケイコテイシサン</t>
    </rPh>
    <rPh sb="7" eb="12">
      <t>ゲンカショウキャクリツ</t>
    </rPh>
    <rPh sb="13" eb="17">
      <t>ルイジダンタイ</t>
    </rPh>
    <rPh sb="19" eb="21">
      <t>ヒカク</t>
    </rPh>
    <rPh sb="24" eb="26">
      <t>トウシ</t>
    </rPh>
    <rPh sb="27" eb="31">
      <t>ショウキャクタイショウ</t>
    </rPh>
    <rPh sb="31" eb="33">
      <t>シサン</t>
    </rPh>
    <rPh sb="33" eb="35">
      <t>ゼンタイ</t>
    </rPh>
    <rPh sb="122" eb="127">
      <t>カンロコウシンリツ</t>
    </rPh>
    <rPh sb="128" eb="134">
      <t>ルイジダンタイヘイキン</t>
    </rPh>
    <rPh sb="135" eb="136">
      <t>オオ</t>
    </rPh>
    <rPh sb="138" eb="140">
      <t>シタマワ</t>
    </rPh>
    <rPh sb="149" eb="151">
      <t>カンロ</t>
    </rPh>
    <rPh sb="152" eb="154">
      <t>コウシン</t>
    </rPh>
    <rPh sb="154" eb="156">
      <t>ジュヨウ</t>
    </rPh>
    <rPh sb="157" eb="158">
      <t>タカ</t>
    </rPh>
    <rPh sb="166" eb="168">
      <t>ヨソウ</t>
    </rPh>
    <rPh sb="175" eb="177">
      <t>コンゴ</t>
    </rPh>
    <rPh sb="190" eb="192">
      <t>ウンヨウ</t>
    </rPh>
    <rPh sb="196" eb="200">
      <t>コウシンタイショウ</t>
    </rPh>
    <rPh sb="201" eb="203">
      <t>シセツ</t>
    </rPh>
    <rPh sb="204" eb="206">
      <t>ハアク</t>
    </rPh>
    <rPh sb="208" eb="211">
      <t>ロウキュウド</t>
    </rPh>
    <rPh sb="212" eb="215">
      <t>ジュウヨウド</t>
    </rPh>
    <rPh sb="216" eb="217">
      <t>オウ</t>
    </rPh>
    <rPh sb="219" eb="221">
      <t>コウシン</t>
    </rPh>
    <rPh sb="222" eb="223">
      <t>モト</t>
    </rPh>
    <phoneticPr fontId="4"/>
  </si>
  <si>
    <t>(1)健全性について
　経常収支比率及び料金回収率とも100％を上回っており、健全な経営を保てていると評価できます。
　流動比率については、類似団体平均を大きく下回っています。当市は他団体と比較し、給水区域面積が広く管路延長が非常に長いため、その更新に多額の費用を要します。現金支出や企業債元利償還金が増大し、結果として流動資産が少なく、流動負債が多くなっていることが要因といえます。
　また、企業債残高対給水収益比率は依然として類似団体平均を上回っていますが、これは企業債残高が多いためです。今後は、給水収益と企業債の発行額とのバランスを注視しながら経営を行っていく必要があります。
(2)効率性について
　施設利用率については、類似団体平均を上回っている一方、有収率は平均を大きく下回る状況が続いています。管路延長が長く、かつ山間部を抱えている当市の地理的要因により、管路の維持管理が困難であることがその一因と考えられます。漏水調査及び修繕の結果、年々改善してきていますが、引き続き計画的かつ効果的な対策を行い、更なる有収率の改善に努める必要があります。</t>
    <rPh sb="3" eb="6">
      <t>ケンゼンセイ</t>
    </rPh>
    <rPh sb="12" eb="18">
      <t>ケイジョウシュウシヒリツ</t>
    </rPh>
    <rPh sb="18" eb="19">
      <t>オヨ</t>
    </rPh>
    <rPh sb="20" eb="22">
      <t>リョウキン</t>
    </rPh>
    <rPh sb="22" eb="24">
      <t>カイシュウ</t>
    </rPh>
    <rPh sb="24" eb="25">
      <t>リツ</t>
    </rPh>
    <rPh sb="32" eb="34">
      <t>ウワマワ</t>
    </rPh>
    <rPh sb="39" eb="41">
      <t>ケンゼン</t>
    </rPh>
    <rPh sb="42" eb="44">
      <t>ケイエイ</t>
    </rPh>
    <rPh sb="45" eb="46">
      <t>タモ</t>
    </rPh>
    <rPh sb="51" eb="53">
      <t>ヒョウカ</t>
    </rPh>
    <rPh sb="60" eb="62">
      <t>リュウドウ</t>
    </rPh>
    <rPh sb="62" eb="64">
      <t>ヒリツ</t>
    </rPh>
    <rPh sb="70" eb="74">
      <t>ルイジダンタイ</t>
    </rPh>
    <rPh sb="74" eb="76">
      <t>ヘイキン</t>
    </rPh>
    <rPh sb="77" eb="78">
      <t>オオ</t>
    </rPh>
    <rPh sb="80" eb="82">
      <t>シタマワ</t>
    </rPh>
    <rPh sb="88" eb="90">
      <t>トウシ</t>
    </rPh>
    <rPh sb="91" eb="94">
      <t>タダンタイ</t>
    </rPh>
    <rPh sb="95" eb="97">
      <t>ヒカク</t>
    </rPh>
    <rPh sb="99" eb="101">
      <t>キュウスイ</t>
    </rPh>
    <rPh sb="101" eb="103">
      <t>クイキ</t>
    </rPh>
    <rPh sb="103" eb="105">
      <t>メンセキ</t>
    </rPh>
    <rPh sb="106" eb="107">
      <t>ヒロ</t>
    </rPh>
    <rPh sb="108" eb="112">
      <t>カンロエンチョウ</t>
    </rPh>
    <rPh sb="113" eb="115">
      <t>ヒジョウ</t>
    </rPh>
    <rPh sb="116" eb="117">
      <t>ナガ</t>
    </rPh>
    <rPh sb="123" eb="125">
      <t>コウシン</t>
    </rPh>
    <rPh sb="126" eb="128">
      <t>タガク</t>
    </rPh>
    <rPh sb="129" eb="131">
      <t>ヒヨウ</t>
    </rPh>
    <rPh sb="132" eb="133">
      <t>ヨウ</t>
    </rPh>
    <rPh sb="137" eb="139">
      <t>ゲンキン</t>
    </rPh>
    <rPh sb="139" eb="141">
      <t>シシュツ</t>
    </rPh>
    <rPh sb="142" eb="145">
      <t>キギョウサイ</t>
    </rPh>
    <rPh sb="145" eb="150">
      <t>ガンリショウカンキン</t>
    </rPh>
    <rPh sb="151" eb="153">
      <t>ゾウダイ</t>
    </rPh>
    <rPh sb="155" eb="157">
      <t>ケッカ</t>
    </rPh>
    <rPh sb="160" eb="164">
      <t>リュウドウシサン</t>
    </rPh>
    <rPh sb="165" eb="166">
      <t>スク</t>
    </rPh>
    <rPh sb="169" eb="173">
      <t>リュウドウフサイ</t>
    </rPh>
    <rPh sb="174" eb="175">
      <t>オオ</t>
    </rPh>
    <rPh sb="184" eb="186">
      <t>ヨウイン</t>
    </rPh>
    <rPh sb="197" eb="200">
      <t>キギョウサイ</t>
    </rPh>
    <rPh sb="200" eb="202">
      <t>ザンダカ</t>
    </rPh>
    <rPh sb="202" eb="203">
      <t>タイ</t>
    </rPh>
    <rPh sb="203" eb="207">
      <t>キュウスイシュウエキ</t>
    </rPh>
    <rPh sb="207" eb="209">
      <t>ヒリツ</t>
    </rPh>
    <rPh sb="210" eb="212">
      <t>イゼン</t>
    </rPh>
    <rPh sb="297" eb="300">
      <t>コウリツセイ</t>
    </rPh>
    <rPh sb="306" eb="308">
      <t>シセツ</t>
    </rPh>
    <rPh sb="308" eb="311">
      <t>リヨウリツ</t>
    </rPh>
    <rPh sb="317" eb="321">
      <t>ルイジダンタイ</t>
    </rPh>
    <rPh sb="321" eb="323">
      <t>ヘイキン</t>
    </rPh>
    <rPh sb="324" eb="326">
      <t>ウワマワ</t>
    </rPh>
    <rPh sb="330" eb="332">
      <t>イッポウ</t>
    </rPh>
    <rPh sb="356" eb="360">
      <t>カンロエンチョウ</t>
    </rPh>
    <rPh sb="361" eb="362">
      <t>ナガ</t>
    </rPh>
    <rPh sb="366" eb="369">
      <t>サンカンブ</t>
    </rPh>
    <rPh sb="370" eb="371">
      <t>カカ</t>
    </rPh>
    <rPh sb="375" eb="377">
      <t>トウシ</t>
    </rPh>
    <rPh sb="378" eb="381">
      <t>チリテキ</t>
    </rPh>
    <rPh sb="381" eb="383">
      <t>ヨウイン</t>
    </rPh>
    <rPh sb="387" eb="389">
      <t>カンロ</t>
    </rPh>
    <rPh sb="390" eb="394">
      <t>イジカンリ</t>
    </rPh>
    <rPh sb="395" eb="397">
      <t>コンナン</t>
    </rPh>
    <rPh sb="405" eb="407">
      <t>イチイン</t>
    </rPh>
    <rPh sb="408" eb="409">
      <t>カンガ</t>
    </rPh>
    <rPh sb="415" eb="419">
      <t>ロウスイチョウサ</t>
    </rPh>
    <rPh sb="419" eb="420">
      <t>オヨ</t>
    </rPh>
    <rPh sb="421" eb="423">
      <t>シュウゼン</t>
    </rPh>
    <rPh sb="424" eb="426">
      <t>ケッカ</t>
    </rPh>
    <rPh sb="427" eb="429">
      <t>ネンネン</t>
    </rPh>
    <rPh sb="429" eb="431">
      <t>カイゼン</t>
    </rPh>
    <rPh sb="440" eb="441">
      <t>ヒ</t>
    </rPh>
    <rPh sb="442" eb="443">
      <t>ツヅ</t>
    </rPh>
    <rPh sb="444" eb="447">
      <t>ケイカクテキ</t>
    </rPh>
    <rPh sb="449" eb="452">
      <t>コウカテキ</t>
    </rPh>
    <rPh sb="453" eb="455">
      <t>タイサク</t>
    </rPh>
    <rPh sb="456" eb="457">
      <t>オコナ</t>
    </rPh>
    <rPh sb="459" eb="460">
      <t>サラ</t>
    </rPh>
    <rPh sb="462" eb="465">
      <t>ユウシュウリツ</t>
    </rPh>
    <rPh sb="466" eb="468">
      <t>カイゼン</t>
    </rPh>
    <rPh sb="469" eb="470">
      <t>ツト</t>
    </rPh>
    <rPh sb="472" eb="474">
      <t>ヒツヨウ</t>
    </rPh>
    <phoneticPr fontId="4"/>
  </si>
  <si>
    <t>　令和3年度も経営の健全性、効率性は保たれているといえます。今後は老朽化により更新が必要な施設や管路の増加が見込まれるため、引き続き費用削減や、計画的な企業債の発行による財源確保に取り組む必要があります。また、給水需要が減少傾向にある中、将来にわたり健全経営を継続するためには、「那須塩原市水道事業経営戦略」に沿った計画的な投資と更なるコストの削減等が求められます。常に財政状況や財政見通しを点検し、必要に応じて適切な対策を講じながら、安心安全な水の供給に取り組んでいきます。</t>
    <rPh sb="1" eb="3">
      <t>レイワ</t>
    </rPh>
    <rPh sb="4" eb="6">
      <t>ネンド</t>
    </rPh>
    <rPh sb="7" eb="9">
      <t>ケイエイ</t>
    </rPh>
    <rPh sb="10" eb="13">
      <t>ケンゼンセイ</t>
    </rPh>
    <rPh sb="14" eb="17">
      <t>コウリツセイ</t>
    </rPh>
    <rPh sb="18" eb="19">
      <t>タモ</t>
    </rPh>
    <rPh sb="30" eb="32">
      <t>コンゴ</t>
    </rPh>
    <rPh sb="33" eb="36">
      <t>ロウキュウカ</t>
    </rPh>
    <rPh sb="39" eb="41">
      <t>コウシン</t>
    </rPh>
    <rPh sb="42" eb="44">
      <t>ヒツヨウ</t>
    </rPh>
    <rPh sb="45" eb="47">
      <t>シセツ</t>
    </rPh>
    <rPh sb="48" eb="50">
      <t>カンロ</t>
    </rPh>
    <rPh sb="51" eb="53">
      <t>ゾウカ</t>
    </rPh>
    <rPh sb="54" eb="56">
      <t>ミコ</t>
    </rPh>
    <rPh sb="62" eb="63">
      <t>ヒ</t>
    </rPh>
    <rPh sb="64" eb="65">
      <t>ツヅ</t>
    </rPh>
    <rPh sb="66" eb="70">
      <t>ヒヨウサクゲン</t>
    </rPh>
    <rPh sb="72" eb="75">
      <t>ケイカクテキ</t>
    </rPh>
    <rPh sb="76" eb="79">
      <t>キギョウサイ</t>
    </rPh>
    <rPh sb="80" eb="82">
      <t>ハッコウ</t>
    </rPh>
    <rPh sb="85" eb="89">
      <t>ザイゲンカクホ</t>
    </rPh>
    <rPh sb="90" eb="91">
      <t>ト</t>
    </rPh>
    <rPh sb="92" eb="93">
      <t>ク</t>
    </rPh>
    <rPh sb="94" eb="96">
      <t>ヒツヨウ</t>
    </rPh>
    <rPh sb="105" eb="109">
      <t>キュウスイジュヨウ</t>
    </rPh>
    <rPh sb="110" eb="114">
      <t>ゲンショウケイコウ</t>
    </rPh>
    <rPh sb="117" eb="118">
      <t>ナカ</t>
    </rPh>
    <rPh sb="119" eb="121">
      <t>ショウライ</t>
    </rPh>
    <rPh sb="125" eb="129">
      <t>ケンゼンケイエイ</t>
    </rPh>
    <rPh sb="130" eb="132">
      <t>ケイゾク</t>
    </rPh>
    <rPh sb="140" eb="145">
      <t>ナスシオバラシ</t>
    </rPh>
    <rPh sb="145" eb="149">
      <t>スイドウジギョウ</t>
    </rPh>
    <rPh sb="149" eb="153">
      <t>ケイエイセンリャク</t>
    </rPh>
    <rPh sb="155" eb="156">
      <t>ソ</t>
    </rPh>
    <rPh sb="158" eb="161">
      <t>ケイカクテキ</t>
    </rPh>
    <rPh sb="162" eb="164">
      <t>トウシ</t>
    </rPh>
    <rPh sb="165" eb="166">
      <t>サラ</t>
    </rPh>
    <rPh sb="172" eb="174">
      <t>サクゲン</t>
    </rPh>
    <rPh sb="174" eb="175">
      <t>ナド</t>
    </rPh>
    <rPh sb="176" eb="177">
      <t>モト</t>
    </rPh>
    <rPh sb="183" eb="184">
      <t>ツネ</t>
    </rPh>
    <rPh sb="185" eb="189">
      <t>ザイセイジョウキョウ</t>
    </rPh>
    <rPh sb="190" eb="192">
      <t>ザイセイ</t>
    </rPh>
    <rPh sb="192" eb="194">
      <t>ミトオ</t>
    </rPh>
    <rPh sb="196" eb="198">
      <t>テンケン</t>
    </rPh>
    <rPh sb="200" eb="202">
      <t>ヒツヨウ</t>
    </rPh>
    <rPh sb="203" eb="204">
      <t>オウ</t>
    </rPh>
    <rPh sb="206" eb="208">
      <t>テキセツ</t>
    </rPh>
    <rPh sb="209" eb="211">
      <t>タイサク</t>
    </rPh>
    <rPh sb="212" eb="213">
      <t>コウ</t>
    </rPh>
    <rPh sb="218" eb="222">
      <t>アンシンアンゼン</t>
    </rPh>
    <rPh sb="223" eb="224">
      <t>ミズ</t>
    </rPh>
    <rPh sb="225" eb="227">
      <t>キョウキュウ</t>
    </rPh>
    <rPh sb="228" eb="229">
      <t>ト</t>
    </rPh>
    <rPh sb="230" eb="231">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</si>
</sst>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0.38</c:v>
                </c:pt>
                <c:pt idx="1">
                  <c:v>0.28000000000000003</c:v>
                </c:pt>
                <c:pt idx="2">
                  <c:v>0.17</c:v>
                </c:pt>
                <c:pt idx="3">
                  <c:v>0.18</c:v>
                </c:pt>
                <c:pt idx="4">
                  <c:v>0.08</c:v>
                </c:pt>
              </c:numCache>
            </c:numRef>
          </c:val>
          <c:extLst>
            <c:ext xmlns:c16="http://schemas.microsoft.com/office/drawing/2014/chart" uri="{C3380CC4-5D6E-409C-BE32-E72D297353CC}">
              <c16:uniqueId val="{00000000-A92B-48B0-AF0B-2ACEC1B9E78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0.72</c:v>
                </c:pt>
                <c:pt idx="2">
                  <c:v>0.66</c:v>
                </c:pt>
                <c:pt idx="3">
                  <c:v>0.67</c:v>
                </c:pt>
                <c:pt idx="4">
                  <c:v>0.62</c:v>
                </c:pt>
              </c:numCache>
            </c:numRef>
          </c:val>
          <c:smooth val="0"/>
          <c:extLst>
            <c:ext xmlns:c16="http://schemas.microsoft.com/office/drawing/2014/chart" uri="{C3380CC4-5D6E-409C-BE32-E72D297353CC}">
              <c16:uniqueId val="{00000001-A92B-48B0-AF0B-2ACEC1B9E78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68.75</c:v>
                </c:pt>
                <c:pt idx="1">
                  <c:v>69.31</c:v>
                </c:pt>
                <c:pt idx="2">
                  <c:v>72.02</c:v>
                </c:pt>
                <c:pt idx="3">
                  <c:v>71.040000000000006</c:v>
                </c:pt>
                <c:pt idx="4">
                  <c:v>71.650000000000006</c:v>
                </c:pt>
              </c:numCache>
            </c:numRef>
          </c:val>
          <c:extLst>
            <c:ext xmlns:c16="http://schemas.microsoft.com/office/drawing/2014/chart" uri="{C3380CC4-5D6E-409C-BE32-E72D297353CC}">
              <c16:uniqueId val="{00000000-CDD8-4141-A4C0-959093E9DFA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62.38</c:v>
                </c:pt>
                <c:pt idx="1">
                  <c:v>62.83</c:v>
                </c:pt>
                <c:pt idx="2">
                  <c:v>62.05</c:v>
                </c:pt>
                <c:pt idx="3">
                  <c:v>63.23</c:v>
                </c:pt>
                <c:pt idx="4">
                  <c:v>62.59</c:v>
                </c:pt>
              </c:numCache>
            </c:numRef>
          </c:val>
          <c:smooth val="0"/>
          <c:extLst>
            <c:ext xmlns:c16="http://schemas.microsoft.com/office/drawing/2014/chart" uri="{C3380CC4-5D6E-409C-BE32-E72D297353CC}">
              <c16:uniqueId val="{00000001-CDD8-4141-A4C0-959093E9DFA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78.23</c:v>
                </c:pt>
                <c:pt idx="1">
                  <c:v>77.23</c:v>
                </c:pt>
                <c:pt idx="2">
                  <c:v>78.81</c:v>
                </c:pt>
                <c:pt idx="3">
                  <c:v>79.81</c:v>
                </c:pt>
                <c:pt idx="4">
                  <c:v>81.22</c:v>
                </c:pt>
              </c:numCache>
            </c:numRef>
          </c:val>
          <c:extLst>
            <c:ext xmlns:c16="http://schemas.microsoft.com/office/drawing/2014/chart" uri="{C3380CC4-5D6E-409C-BE32-E72D297353CC}">
              <c16:uniqueId val="{00000000-1810-4205-8F94-6E96CAF79E2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89.17</c:v>
                </c:pt>
                <c:pt idx="1">
                  <c:v>88.86</c:v>
                </c:pt>
                <c:pt idx="2">
                  <c:v>89.11</c:v>
                </c:pt>
                <c:pt idx="3">
                  <c:v>89.35</c:v>
                </c:pt>
                <c:pt idx="4">
                  <c:v>89.7</c:v>
                </c:pt>
              </c:numCache>
            </c:numRef>
          </c:val>
          <c:smooth val="0"/>
          <c:extLst>
            <c:ext xmlns:c16="http://schemas.microsoft.com/office/drawing/2014/chart" uri="{C3380CC4-5D6E-409C-BE32-E72D297353CC}">
              <c16:uniqueId val="{00000001-1810-4205-8F94-6E96CAF79E2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112.38</c:v>
                </c:pt>
                <c:pt idx="1">
                  <c:v>114.37</c:v>
                </c:pt>
                <c:pt idx="2">
                  <c:v>110.99</c:v>
                </c:pt>
                <c:pt idx="3">
                  <c:v>112.31</c:v>
                </c:pt>
                <c:pt idx="4">
                  <c:v>112.82</c:v>
                </c:pt>
              </c:numCache>
            </c:numRef>
          </c:val>
          <c:extLst>
            <c:ext xmlns:c16="http://schemas.microsoft.com/office/drawing/2014/chart" uri="{C3380CC4-5D6E-409C-BE32-E72D297353CC}">
              <c16:uniqueId val="{00000000-417A-4638-9388-290059BE4DA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113.68</c:v>
                </c:pt>
                <c:pt idx="1">
                  <c:v>113.82</c:v>
                </c:pt>
                <c:pt idx="2">
                  <c:v>112.82</c:v>
                </c:pt>
                <c:pt idx="3">
                  <c:v>111.21</c:v>
                </c:pt>
                <c:pt idx="4">
                  <c:v>111.89</c:v>
                </c:pt>
              </c:numCache>
            </c:numRef>
          </c:val>
          <c:smooth val="0"/>
          <c:extLst>
            <c:ext xmlns:c16="http://schemas.microsoft.com/office/drawing/2014/chart" uri="{C3380CC4-5D6E-409C-BE32-E72D297353CC}">
              <c16:uniqueId val="{00000001-417A-4638-9388-290059BE4DA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41.08</c:v>
                </c:pt>
                <c:pt idx="1">
                  <c:v>42.65</c:v>
                </c:pt>
                <c:pt idx="2">
                  <c:v>44.18</c:v>
                </c:pt>
                <c:pt idx="3">
                  <c:v>45.24</c:v>
                </c:pt>
                <c:pt idx="4">
                  <c:v>45.94</c:v>
                </c:pt>
              </c:numCache>
            </c:numRef>
          </c:val>
          <c:extLst>
            <c:ext xmlns:c16="http://schemas.microsoft.com/office/drawing/2014/chart" uri="{C3380CC4-5D6E-409C-BE32-E72D297353CC}">
              <c16:uniqueId val="{00000000-F54D-4A7A-A0C8-C66793E9D64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46.99</c:v>
                </c:pt>
                <c:pt idx="1">
                  <c:v>47.89</c:v>
                </c:pt>
                <c:pt idx="2">
                  <c:v>48.69</c:v>
                </c:pt>
                <c:pt idx="3">
                  <c:v>49.62</c:v>
                </c:pt>
                <c:pt idx="4">
                  <c:v>50.5</c:v>
                </c:pt>
              </c:numCache>
            </c:numRef>
          </c:val>
          <c:smooth val="0"/>
          <c:extLst>
            <c:ext xmlns:c16="http://schemas.microsoft.com/office/drawing/2014/chart" uri="{C3380CC4-5D6E-409C-BE32-E72D297353CC}">
              <c16:uniqueId val="{00000001-F54D-4A7A-A0C8-C66793E9D64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2.74</c:v>
                </c:pt>
                <c:pt idx="1">
                  <c:v>2.86</c:v>
                </c:pt>
                <c:pt idx="2">
                  <c:v>3.07</c:v>
                </c:pt>
                <c:pt idx="3">
                  <c:v>3.17</c:v>
                </c:pt>
                <c:pt idx="4">
                  <c:v>2.74</c:v>
                </c:pt>
              </c:numCache>
            </c:numRef>
          </c:val>
          <c:extLst>
            <c:ext xmlns:c16="http://schemas.microsoft.com/office/drawing/2014/chart" uri="{C3380CC4-5D6E-409C-BE32-E72D297353CC}">
              <c16:uniqueId val="{00000000-F64E-4FFC-AF95-D48539E54D1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15.83</c:v>
                </c:pt>
                <c:pt idx="1">
                  <c:v>16.899999999999999</c:v>
                </c:pt>
                <c:pt idx="2">
                  <c:v>18.260000000000002</c:v>
                </c:pt>
                <c:pt idx="3">
                  <c:v>19.510000000000002</c:v>
                </c:pt>
                <c:pt idx="4">
                  <c:v>21.19</c:v>
                </c:pt>
              </c:numCache>
            </c:numRef>
          </c:val>
          <c:smooth val="0"/>
          <c:extLst>
            <c:ext xmlns:c16="http://schemas.microsoft.com/office/drawing/2014/chart" uri="{C3380CC4-5D6E-409C-BE32-E72D297353CC}">
              <c16:uniqueId val="{00000001-F64E-4FFC-AF95-D48539E54D1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4F-4E5C-B4B4-1B9C2A9AB58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0.03</c:v>
                </c:pt>
                <c:pt idx="1">
                  <c:v>0</c:v>
                </c:pt>
                <c:pt idx="2">
                  <c:v>0</c:v>
                </c:pt>
                <c:pt idx="3">
                  <c:v>0</c:v>
                </c:pt>
                <c:pt idx="4" formatCode="#,##0.00;&quot;△&quot;#,##0.00;&quot;-&quot;">
                  <c:v>0.45</c:v>
                </c:pt>
              </c:numCache>
            </c:numRef>
          </c:val>
          <c:smooth val="0"/>
          <c:extLst>
            <c:ext xmlns:c16="http://schemas.microsoft.com/office/drawing/2014/chart" uri="{C3380CC4-5D6E-409C-BE32-E72D297353CC}">
              <c16:uniqueId val="{00000001-144F-4E5C-B4B4-1B9C2A9AB58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206.19</c:v>
                </c:pt>
                <c:pt idx="1">
                  <c:v>226.54</c:v>
                </c:pt>
                <c:pt idx="2">
                  <c:v>226.13</c:v>
                </c:pt>
                <c:pt idx="3">
                  <c:v>196.23</c:v>
                </c:pt>
                <c:pt idx="4">
                  <c:v>207.66</c:v>
                </c:pt>
              </c:numCache>
            </c:numRef>
          </c:val>
          <c:extLst>
            <c:ext xmlns:c16="http://schemas.microsoft.com/office/drawing/2014/chart" uri="{C3380CC4-5D6E-409C-BE32-E72D297353CC}">
              <c16:uniqueId val="{00000000-A403-4C3D-96F3-9EFC1B794C7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337.49</c:v>
                </c:pt>
                <c:pt idx="1">
                  <c:v>335.6</c:v>
                </c:pt>
                <c:pt idx="2">
                  <c:v>358.91</c:v>
                </c:pt>
                <c:pt idx="3">
                  <c:v>360.96</c:v>
                </c:pt>
                <c:pt idx="4">
                  <c:v>351.29</c:v>
                </c:pt>
              </c:numCache>
            </c:numRef>
          </c:val>
          <c:smooth val="0"/>
          <c:extLst>
            <c:ext xmlns:c16="http://schemas.microsoft.com/office/drawing/2014/chart" uri="{C3380CC4-5D6E-409C-BE32-E72D297353CC}">
              <c16:uniqueId val="{00000001-A403-4C3D-96F3-9EFC1B794C7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414.49</c:v>
                </c:pt>
                <c:pt idx="1">
                  <c:v>405.09</c:v>
                </c:pt>
                <c:pt idx="2">
                  <c:v>392.43</c:v>
                </c:pt>
                <c:pt idx="3">
                  <c:v>418.53</c:v>
                </c:pt>
                <c:pt idx="4">
                  <c:v>397.29</c:v>
                </c:pt>
              </c:numCache>
            </c:numRef>
          </c:val>
          <c:extLst>
            <c:ext xmlns:c16="http://schemas.microsoft.com/office/drawing/2014/chart" uri="{C3380CC4-5D6E-409C-BE32-E72D297353CC}">
              <c16:uniqueId val="{00000000-5FAC-4FC6-A647-8A6D4BB8F7A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265.92</c:v>
                </c:pt>
                <c:pt idx="1">
                  <c:v>258.26</c:v>
                </c:pt>
                <c:pt idx="2">
                  <c:v>247.27</c:v>
                </c:pt>
                <c:pt idx="3">
                  <c:v>239.18</c:v>
                </c:pt>
                <c:pt idx="4">
                  <c:v>236.29</c:v>
                </c:pt>
              </c:numCache>
            </c:numRef>
          </c:val>
          <c:smooth val="0"/>
          <c:extLst>
            <c:ext xmlns:c16="http://schemas.microsoft.com/office/drawing/2014/chart" uri="{C3380CC4-5D6E-409C-BE32-E72D297353CC}">
              <c16:uniqueId val="{00000001-5FAC-4FC6-A647-8A6D4BB8F7A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108.18</c:v>
                </c:pt>
                <c:pt idx="1">
                  <c:v>110.01</c:v>
                </c:pt>
                <c:pt idx="2">
                  <c:v>107.07</c:v>
                </c:pt>
                <c:pt idx="3">
                  <c:v>102.82</c:v>
                </c:pt>
                <c:pt idx="4">
                  <c:v>108.85</c:v>
                </c:pt>
              </c:numCache>
            </c:numRef>
          </c:val>
          <c:extLst>
            <c:ext xmlns:c16="http://schemas.microsoft.com/office/drawing/2014/chart" uri="{C3380CC4-5D6E-409C-BE32-E72D297353CC}">
              <c16:uniqueId val="{00000000-AC9B-4E4F-AF54-29810777E9B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105.86</c:v>
                </c:pt>
                <c:pt idx="1">
                  <c:v>106.07</c:v>
                </c:pt>
                <c:pt idx="2">
                  <c:v>105.34</c:v>
                </c:pt>
                <c:pt idx="3">
                  <c:v>101.89</c:v>
                </c:pt>
                <c:pt idx="4">
                  <c:v>104.33</c:v>
                </c:pt>
              </c:numCache>
            </c:numRef>
          </c:val>
          <c:smooth val="0"/>
          <c:extLst>
            <c:ext xmlns:c16="http://schemas.microsoft.com/office/drawing/2014/chart" uri="{C3380CC4-5D6E-409C-BE32-E72D297353CC}">
              <c16:uniqueId val="{00000001-AC9B-4E4F-AF54-29810777E9B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166.28</c:v>
                </c:pt>
                <c:pt idx="1">
                  <c:v>163.74</c:v>
                </c:pt>
                <c:pt idx="2">
                  <c:v>168.56</c:v>
                </c:pt>
                <c:pt idx="3">
                  <c:v>167.71</c:v>
                </c:pt>
                <c:pt idx="4">
                  <c:v>166.07</c:v>
                </c:pt>
              </c:numCache>
            </c:numRef>
          </c:val>
          <c:extLst>
            <c:ext xmlns:c16="http://schemas.microsoft.com/office/drawing/2014/chart" uri="{C3380CC4-5D6E-409C-BE32-E72D297353CC}">
              <c16:uniqueId val="{00000000-2484-4994-A7D4-489B7906379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158.58000000000001</c:v>
                </c:pt>
                <c:pt idx="1">
                  <c:v>159.22</c:v>
                </c:pt>
                <c:pt idx="2">
                  <c:v>159.6</c:v>
                </c:pt>
                <c:pt idx="3">
                  <c:v>156.32</c:v>
                </c:pt>
                <c:pt idx="4">
                  <c:v>157.4</c:v>
                </c:pt>
              </c:numCache>
            </c:numRef>
          </c:val>
          <c:smooth val="0"/>
          <c:extLst>
            <c:ext xmlns:c16="http://schemas.microsoft.com/office/drawing/2014/chart" uri="{C3380CC4-5D6E-409C-BE32-E72D297353CC}">
              <c16:uniqueId val="{00000001-2484-4994-A7D4-489B7906379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BL47" sqref="BL47:BZ63"/>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栃木県　那須塩原市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A3</v>
      </c>
      <c r="X8" s="44"/>
      <c r="Y8" s="44"/>
      <c r="Z8" s="44"/>
      <c r="AA8" s="44"/>
      <c r="AB8" s="44"/>
      <c r="AC8" s="44"/>
      <c r="AD8" s="44" t="str">
        <f>データ!$M$6</f>
        <v>非設置</v>
      </c>
      <c r="AE8" s="44"/>
      <c r="AF8" s="44"/>
      <c r="AG8" s="44"/>
      <c r="AH8" s="44"/>
      <c r="AI8" s="44"/>
      <c r="AJ8" s="44"/>
      <c r="AK8" s="2"/>
      <c r="AL8" s="45">
        <f>データ!$R$6</f>
        <v>117005</v>
      </c>
      <c r="AM8" s="45"/>
      <c r="AN8" s="45"/>
      <c r="AO8" s="45"/>
      <c r="AP8" s="45"/>
      <c r="AQ8" s="45"/>
      <c r="AR8" s="45"/>
      <c r="AS8" s="45"/>
      <c r="AT8" s="46">
        <f>データ!$S$6</f>
        <v>592.74</v>
      </c>
      <c r="AU8" s="47"/>
      <c r="AV8" s="47"/>
      <c r="AW8" s="47"/>
      <c r="AX8" s="47"/>
      <c r="AY8" s="47"/>
      <c r="AZ8" s="47"/>
      <c r="BA8" s="47"/>
      <c r="BB8" s="48">
        <f>データ!$T$6</f>
        <v>197.4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65.739999999999995</v>
      </c>
      <c r="J10" s="47"/>
      <c r="K10" s="47"/>
      <c r="L10" s="47"/>
      <c r="M10" s="47"/>
      <c r="N10" s="47"/>
      <c r="O10" s="81"/>
      <c r="P10" s="48">
        <f>データ!$P$6</f>
        <v>97.52</v>
      </c>
      <c r="Q10" s="48"/>
      <c r="R10" s="48"/>
      <c r="S10" s="48"/>
      <c r="T10" s="48"/>
      <c r="U10" s="48"/>
      <c r="V10" s="48"/>
      <c r="W10" s="45">
        <f>データ!$Q$6</f>
        <v>3657</v>
      </c>
      <c r="X10" s="45"/>
      <c r="Y10" s="45"/>
      <c r="Z10" s="45"/>
      <c r="AA10" s="45"/>
      <c r="AB10" s="45"/>
      <c r="AC10" s="45"/>
      <c r="AD10" s="2"/>
      <c r="AE10" s="2"/>
      <c r="AF10" s="2"/>
      <c r="AG10" s="2"/>
      <c r="AH10" s="2"/>
      <c r="AI10" s="2"/>
      <c r="AJ10" s="2"/>
      <c r="AK10" s="2"/>
      <c r="AL10" s="45">
        <f>データ!$U$6</f>
        <v>113879</v>
      </c>
      <c r="AM10" s="45"/>
      <c r="AN10" s="45"/>
      <c r="AO10" s="45"/>
      <c r="AP10" s="45"/>
      <c r="AQ10" s="45"/>
      <c r="AR10" s="45"/>
      <c r="AS10" s="45"/>
      <c r="AT10" s="46">
        <f>データ!$V$6</f>
        <v>254.26</v>
      </c>
      <c r="AU10" s="47"/>
      <c r="AV10" s="47"/>
      <c r="AW10" s="47"/>
      <c r="AX10" s="47"/>
      <c r="AY10" s="47"/>
      <c r="AZ10" s="47"/>
      <c r="BA10" s="47"/>
      <c r="BB10" s="48">
        <f>データ!$W$6</f>
        <v>447.88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zFbbaGh/pnlxhi0rqugh04+E4Q81iveWAEqHohgl4AM44iz27DzjW1mp/XtCwas4bqoPId/pszMkeIRakbJYVQ==" saltValue="bmbvNm5PVB+jAiEMqtIxK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92134</v>
      </c>
      <c r="D6" s="20">
        <f t="shared" si="3"/>
        <v>46</v>
      </c>
      <c r="E6" s="20">
        <f t="shared" si="3"/>
        <v>1</v>
      </c>
      <c r="F6" s="20">
        <f t="shared" si="3"/>
        <v>0</v>
      </c>
      <c r="G6" s="20">
        <f t="shared" si="3"/>
        <v>1</v>
      </c>
      <c r="H6" s="20" t="str">
        <f t="shared" si="3"/>
        <v>栃木県　那須塩原市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65.739999999999995</v>
      </c>
      <c r="P6" s="21">
        <f t="shared" si="3"/>
        <v>97.52</v>
      </c>
      <c r="Q6" s="21">
        <f t="shared" si="3"/>
        <v>3657</v>
      </c>
      <c r="R6" s="21">
        <f t="shared" si="3"/>
        <v>117005</v>
      </c>
      <c r="S6" s="21">
        <f t="shared" si="3"/>
        <v>592.74</v>
      </c>
      <c r="T6" s="21">
        <f t="shared" si="3"/>
        <v>197.4</v>
      </c>
      <c r="U6" s="21">
        <f t="shared" si="3"/>
        <v>113879</v>
      </c>
      <c r="V6" s="21">
        <f t="shared" si="3"/>
        <v>254.26</v>
      </c>
      <c r="W6" s="21">
        <f t="shared" si="3"/>
        <v>447.88</v>
      </c>
      <c r="X6" s="22">
        <f>IF(X7="",NA(),X7)</f>
        <v>112.38</v>
      </c>
      <c r="Y6" s="22">
        <f t="shared" ref="Y6:AG6" si="4">IF(Y7="",NA(),Y7)</f>
        <v>114.37</v>
      </c>
      <c r="Z6" s="22">
        <f t="shared" si="4"/>
        <v>110.99</v>
      </c>
      <c r="AA6" s="22">
        <f t="shared" si="4"/>
        <v>112.31</v>
      </c>
      <c r="AB6" s="22">
        <f t="shared" si="4"/>
        <v>112.82</v>
      </c>
      <c r="AC6" s="22">
        <f t="shared" si="4"/>
        <v>113.68</v>
      </c>
      <c r="AD6" s="22">
        <f t="shared" si="4"/>
        <v>113.82</v>
      </c>
      <c r="AE6" s="22">
        <f t="shared" si="4"/>
        <v>112.82</v>
      </c>
      <c r="AF6" s="22">
        <f t="shared" si="4"/>
        <v>111.21</v>
      </c>
      <c r="AG6" s="22">
        <f t="shared" si="4"/>
        <v>111.89</v>
      </c>
      <c r="AH6" s="21" t="str">
        <f>IF(AH7="","",IF(AH7="-","【-】","【"&amp;SUBSTITUTE(TEXT(AH7,"#,##0.00"),"-","△")&amp;"】"))</f>
        <v>【111.39】</v>
      </c>
      <c r="AI6" s="21">
        <f>IF(AI7="",NA(),AI7)</f>
        <v>0</v>
      </c>
      <c r="AJ6" s="21">
        <f t="shared" ref="AJ6:AR6" si="5">IF(AJ7="",NA(),AJ7)</f>
        <v>0</v>
      </c>
      <c r="AK6" s="21">
        <f t="shared" si="5"/>
        <v>0</v>
      </c>
      <c r="AL6" s="21">
        <f t="shared" si="5"/>
        <v>0</v>
      </c>
      <c r="AM6" s="21">
        <f t="shared" si="5"/>
        <v>0</v>
      </c>
      <c r="AN6" s="22">
        <f t="shared" si="5"/>
        <v>0.03</v>
      </c>
      <c r="AO6" s="21">
        <f t="shared" si="5"/>
        <v>0</v>
      </c>
      <c r="AP6" s="21">
        <f t="shared" si="5"/>
        <v>0</v>
      </c>
      <c r="AQ6" s="21">
        <f t="shared" si="5"/>
        <v>0</v>
      </c>
      <c r="AR6" s="22">
        <f t="shared" si="5"/>
        <v>0.45</v>
      </c>
      <c r="AS6" s="21" t="str">
        <f>IF(AS7="","",IF(AS7="-","【-】","【"&amp;SUBSTITUTE(TEXT(AS7,"#,##0.00"),"-","△")&amp;"】"))</f>
        <v>【1.30】</v>
      </c>
      <c r="AT6" s="22">
        <f>IF(AT7="",NA(),AT7)</f>
        <v>206.19</v>
      </c>
      <c r="AU6" s="22">
        <f t="shared" ref="AU6:BC6" si="6">IF(AU7="",NA(),AU7)</f>
        <v>226.54</v>
      </c>
      <c r="AV6" s="22">
        <f t="shared" si="6"/>
        <v>226.13</v>
      </c>
      <c r="AW6" s="22">
        <f t="shared" si="6"/>
        <v>196.23</v>
      </c>
      <c r="AX6" s="22">
        <f t="shared" si="6"/>
        <v>207.66</v>
      </c>
      <c r="AY6" s="22">
        <f t="shared" si="6"/>
        <v>337.49</v>
      </c>
      <c r="AZ6" s="22">
        <f t="shared" si="6"/>
        <v>335.6</v>
      </c>
      <c r="BA6" s="22">
        <f t="shared" si="6"/>
        <v>358.91</v>
      </c>
      <c r="BB6" s="22">
        <f t="shared" si="6"/>
        <v>360.96</v>
      </c>
      <c r="BC6" s="22">
        <f t="shared" si="6"/>
        <v>351.29</v>
      </c>
      <c r="BD6" s="21" t="str">
        <f>IF(BD7="","",IF(BD7="-","【-】","【"&amp;SUBSTITUTE(TEXT(BD7,"#,##0.00"),"-","△")&amp;"】"))</f>
        <v>【261.51】</v>
      </c>
      <c r="BE6" s="22">
        <f>IF(BE7="",NA(),BE7)</f>
        <v>414.49</v>
      </c>
      <c r="BF6" s="22">
        <f t="shared" ref="BF6:BN6" si="7">IF(BF7="",NA(),BF7)</f>
        <v>405.09</v>
      </c>
      <c r="BG6" s="22">
        <f t="shared" si="7"/>
        <v>392.43</v>
      </c>
      <c r="BH6" s="22">
        <f t="shared" si="7"/>
        <v>418.53</v>
      </c>
      <c r="BI6" s="22">
        <f t="shared" si="7"/>
        <v>397.29</v>
      </c>
      <c r="BJ6" s="22">
        <f t="shared" si="7"/>
        <v>265.92</v>
      </c>
      <c r="BK6" s="22">
        <f t="shared" si="7"/>
        <v>258.26</v>
      </c>
      <c r="BL6" s="22">
        <f t="shared" si="7"/>
        <v>247.27</v>
      </c>
      <c r="BM6" s="22">
        <f t="shared" si="7"/>
        <v>239.18</v>
      </c>
      <c r="BN6" s="22">
        <f t="shared" si="7"/>
        <v>236.29</v>
      </c>
      <c r="BO6" s="21" t="str">
        <f>IF(BO7="","",IF(BO7="-","【-】","【"&amp;SUBSTITUTE(TEXT(BO7,"#,##0.00"),"-","△")&amp;"】"))</f>
        <v>【265.16】</v>
      </c>
      <c r="BP6" s="22">
        <f>IF(BP7="",NA(),BP7)</f>
        <v>108.18</v>
      </c>
      <c r="BQ6" s="22">
        <f t="shared" ref="BQ6:BY6" si="8">IF(BQ7="",NA(),BQ7)</f>
        <v>110.01</v>
      </c>
      <c r="BR6" s="22">
        <f t="shared" si="8"/>
        <v>107.07</v>
      </c>
      <c r="BS6" s="22">
        <f t="shared" si="8"/>
        <v>102.82</v>
      </c>
      <c r="BT6" s="22">
        <f t="shared" si="8"/>
        <v>108.85</v>
      </c>
      <c r="BU6" s="22">
        <f t="shared" si="8"/>
        <v>105.86</v>
      </c>
      <c r="BV6" s="22">
        <f t="shared" si="8"/>
        <v>106.07</v>
      </c>
      <c r="BW6" s="22">
        <f t="shared" si="8"/>
        <v>105.34</v>
      </c>
      <c r="BX6" s="22">
        <f t="shared" si="8"/>
        <v>101.89</v>
      </c>
      <c r="BY6" s="22">
        <f t="shared" si="8"/>
        <v>104.33</v>
      </c>
      <c r="BZ6" s="21" t="str">
        <f>IF(BZ7="","",IF(BZ7="-","【-】","【"&amp;SUBSTITUTE(TEXT(BZ7,"#,##0.00"),"-","△")&amp;"】"))</f>
        <v>【102.35】</v>
      </c>
      <c r="CA6" s="22">
        <f>IF(CA7="",NA(),CA7)</f>
        <v>166.28</v>
      </c>
      <c r="CB6" s="22">
        <f t="shared" ref="CB6:CJ6" si="9">IF(CB7="",NA(),CB7)</f>
        <v>163.74</v>
      </c>
      <c r="CC6" s="22">
        <f t="shared" si="9"/>
        <v>168.56</v>
      </c>
      <c r="CD6" s="22">
        <f t="shared" si="9"/>
        <v>167.71</v>
      </c>
      <c r="CE6" s="22">
        <f t="shared" si="9"/>
        <v>166.07</v>
      </c>
      <c r="CF6" s="22">
        <f t="shared" si="9"/>
        <v>158.58000000000001</v>
      </c>
      <c r="CG6" s="22">
        <f t="shared" si="9"/>
        <v>159.22</v>
      </c>
      <c r="CH6" s="22">
        <f t="shared" si="9"/>
        <v>159.6</v>
      </c>
      <c r="CI6" s="22">
        <f t="shared" si="9"/>
        <v>156.32</v>
      </c>
      <c r="CJ6" s="22">
        <f t="shared" si="9"/>
        <v>157.4</v>
      </c>
      <c r="CK6" s="21" t="str">
        <f>IF(CK7="","",IF(CK7="-","【-】","【"&amp;SUBSTITUTE(TEXT(CK7,"#,##0.00"),"-","△")&amp;"】"))</f>
        <v>【167.74】</v>
      </c>
      <c r="CL6" s="22">
        <f>IF(CL7="",NA(),CL7)</f>
        <v>68.75</v>
      </c>
      <c r="CM6" s="22">
        <f t="shared" ref="CM6:CU6" si="10">IF(CM7="",NA(),CM7)</f>
        <v>69.31</v>
      </c>
      <c r="CN6" s="22">
        <f t="shared" si="10"/>
        <v>72.02</v>
      </c>
      <c r="CO6" s="22">
        <f t="shared" si="10"/>
        <v>71.040000000000006</v>
      </c>
      <c r="CP6" s="22">
        <f t="shared" si="10"/>
        <v>71.650000000000006</v>
      </c>
      <c r="CQ6" s="22">
        <f t="shared" si="10"/>
        <v>62.38</v>
      </c>
      <c r="CR6" s="22">
        <f t="shared" si="10"/>
        <v>62.83</v>
      </c>
      <c r="CS6" s="22">
        <f t="shared" si="10"/>
        <v>62.05</v>
      </c>
      <c r="CT6" s="22">
        <f t="shared" si="10"/>
        <v>63.23</v>
      </c>
      <c r="CU6" s="22">
        <f t="shared" si="10"/>
        <v>62.59</v>
      </c>
      <c r="CV6" s="21" t="str">
        <f>IF(CV7="","",IF(CV7="-","【-】","【"&amp;SUBSTITUTE(TEXT(CV7,"#,##0.00"),"-","△")&amp;"】"))</f>
        <v>【60.29】</v>
      </c>
      <c r="CW6" s="22">
        <f>IF(CW7="",NA(),CW7)</f>
        <v>78.23</v>
      </c>
      <c r="CX6" s="22">
        <f t="shared" ref="CX6:DF6" si="11">IF(CX7="",NA(),CX7)</f>
        <v>77.23</v>
      </c>
      <c r="CY6" s="22">
        <f t="shared" si="11"/>
        <v>78.81</v>
      </c>
      <c r="CZ6" s="22">
        <f t="shared" si="11"/>
        <v>79.81</v>
      </c>
      <c r="DA6" s="22">
        <f t="shared" si="11"/>
        <v>81.22</v>
      </c>
      <c r="DB6" s="22">
        <f t="shared" si="11"/>
        <v>89.17</v>
      </c>
      <c r="DC6" s="22">
        <f t="shared" si="11"/>
        <v>88.86</v>
      </c>
      <c r="DD6" s="22">
        <f t="shared" si="11"/>
        <v>89.11</v>
      </c>
      <c r="DE6" s="22">
        <f t="shared" si="11"/>
        <v>89.35</v>
      </c>
      <c r="DF6" s="22">
        <f t="shared" si="11"/>
        <v>89.7</v>
      </c>
      <c r="DG6" s="21" t="str">
        <f>IF(DG7="","",IF(DG7="-","【-】","【"&amp;SUBSTITUTE(TEXT(DG7,"#,##0.00"),"-","△")&amp;"】"))</f>
        <v>【90.12】</v>
      </c>
      <c r="DH6" s="22">
        <f>IF(DH7="",NA(),DH7)</f>
        <v>41.08</v>
      </c>
      <c r="DI6" s="22">
        <f t="shared" ref="DI6:DQ6" si="12">IF(DI7="",NA(),DI7)</f>
        <v>42.65</v>
      </c>
      <c r="DJ6" s="22">
        <f t="shared" si="12"/>
        <v>44.18</v>
      </c>
      <c r="DK6" s="22">
        <f t="shared" si="12"/>
        <v>45.24</v>
      </c>
      <c r="DL6" s="22">
        <f t="shared" si="12"/>
        <v>45.94</v>
      </c>
      <c r="DM6" s="22">
        <f t="shared" si="12"/>
        <v>46.99</v>
      </c>
      <c r="DN6" s="22">
        <f t="shared" si="12"/>
        <v>47.89</v>
      </c>
      <c r="DO6" s="22">
        <f t="shared" si="12"/>
        <v>48.69</v>
      </c>
      <c r="DP6" s="22">
        <f t="shared" si="12"/>
        <v>49.62</v>
      </c>
      <c r="DQ6" s="22">
        <f t="shared" si="12"/>
        <v>50.5</v>
      </c>
      <c r="DR6" s="21" t="str">
        <f>IF(DR7="","",IF(DR7="-","【-】","【"&amp;SUBSTITUTE(TEXT(DR7,"#,##0.00"),"-","△")&amp;"】"))</f>
        <v>【50.88】</v>
      </c>
      <c r="DS6" s="22">
        <f>IF(DS7="",NA(),DS7)</f>
        <v>2.74</v>
      </c>
      <c r="DT6" s="22">
        <f t="shared" ref="DT6:EB6" si="13">IF(DT7="",NA(),DT7)</f>
        <v>2.86</v>
      </c>
      <c r="DU6" s="22">
        <f t="shared" si="13"/>
        <v>3.07</v>
      </c>
      <c r="DV6" s="22">
        <f t="shared" si="13"/>
        <v>3.17</v>
      </c>
      <c r="DW6" s="22">
        <f t="shared" si="13"/>
        <v>2.74</v>
      </c>
      <c r="DX6" s="22">
        <f t="shared" si="13"/>
        <v>15.83</v>
      </c>
      <c r="DY6" s="22">
        <f t="shared" si="13"/>
        <v>16.899999999999999</v>
      </c>
      <c r="DZ6" s="22">
        <f t="shared" si="13"/>
        <v>18.260000000000002</v>
      </c>
      <c r="EA6" s="22">
        <f t="shared" si="13"/>
        <v>19.510000000000002</v>
      </c>
      <c r="EB6" s="22">
        <f t="shared" si="13"/>
        <v>21.19</v>
      </c>
      <c r="EC6" s="21" t="str">
        <f>IF(EC7="","",IF(EC7="-","【-】","【"&amp;SUBSTITUTE(TEXT(EC7,"#,##0.00"),"-","△")&amp;"】"))</f>
        <v>【22.30】</v>
      </c>
      <c r="ED6" s="22">
        <f>IF(ED7="",NA(),ED7)</f>
        <v>0.38</v>
      </c>
      <c r="EE6" s="22">
        <f t="shared" ref="EE6:EM6" si="14">IF(EE7="",NA(),EE7)</f>
        <v>0.28000000000000003</v>
      </c>
      <c r="EF6" s="22">
        <f t="shared" si="14"/>
        <v>0.17</v>
      </c>
      <c r="EG6" s="22">
        <f t="shared" si="14"/>
        <v>0.18</v>
      </c>
      <c r="EH6" s="22">
        <f t="shared" si="14"/>
        <v>0.08</v>
      </c>
      <c r="EI6" s="22">
        <f t="shared" si="14"/>
        <v>0.74</v>
      </c>
      <c r="EJ6" s="22">
        <f t="shared" si="14"/>
        <v>0.72</v>
      </c>
      <c r="EK6" s="22">
        <f t="shared" si="14"/>
        <v>0.66</v>
      </c>
      <c r="EL6" s="22">
        <f t="shared" si="14"/>
        <v>0.67</v>
      </c>
      <c r="EM6" s="22">
        <f t="shared" si="14"/>
        <v>0.62</v>
      </c>
      <c r="EN6" s="21" t="str">
        <f>IF(EN7="","",IF(EN7="-","【-】","【"&amp;SUBSTITUTE(TEXT(EN7,"#,##0.00"),"-","△")&amp;"】"))</f>
        <v>【0.66】</v>
      </c>
    </row>
    <row r="7" spans="1:144" s="23" customFormat="1" x14ac:dyDescent="0.2">
      <c r="A7" s="15"/>
      <c r="B7" s="24">
        <v>2021</v>
      </c>
      <c r="C7" s="24">
        <v>92134</v>
      </c>
      <c r="D7" s="24">
        <v>46</v>
      </c>
      <c r="E7" s="24">
        <v>1</v>
      </c>
      <c r="F7" s="24">
        <v>0</v>
      </c>
      <c r="G7" s="24">
        <v>1</v>
      </c>
      <c r="H7" s="24" t="s">
        <v>93</v>
      </c>
      <c r="I7" s="24" t="s">
        <v>94</v>
      </c>
      <c r="J7" s="24" t="s">
        <v>95</v>
      </c>
      <c r="K7" s="24" t="s">
        <v>96</v>
      </c>
      <c r="L7" s="24" t="s">
        <v>97</v>
      </c>
      <c r="M7" s="24" t="s">
        <v>98</v>
      </c>
      <c r="N7" s="25" t="s">
        <v>99</v>
      </c>
      <c r="O7" s="25">
        <v>65.739999999999995</v>
      </c>
      <c r="P7" s="25">
        <v>97.52</v>
      </c>
      <c r="Q7" s="25">
        <v>3657</v>
      </c>
      <c r="R7" s="25">
        <v>117005</v>
      </c>
      <c r="S7" s="25">
        <v>592.74</v>
      </c>
      <c r="T7" s="25">
        <v>197.4</v>
      </c>
      <c r="U7" s="25">
        <v>113879</v>
      </c>
      <c r="V7" s="25">
        <v>254.26</v>
      </c>
      <c r="W7" s="25">
        <v>447.88</v>
      </c>
      <c r="X7" s="25">
        <v>112.38</v>
      </c>
      <c r="Y7" s="25">
        <v>114.37</v>
      </c>
      <c r="Z7" s="25">
        <v>110.99</v>
      </c>
      <c r="AA7" s="25">
        <v>112.31</v>
      </c>
      <c r="AB7" s="25">
        <v>112.82</v>
      </c>
      <c r="AC7" s="25">
        <v>113.68</v>
      </c>
      <c r="AD7" s="25">
        <v>113.82</v>
      </c>
      <c r="AE7" s="25">
        <v>112.82</v>
      </c>
      <c r="AF7" s="25">
        <v>111.21</v>
      </c>
      <c r="AG7" s="25">
        <v>111.89</v>
      </c>
      <c r="AH7" s="25">
        <v>111.39</v>
      </c>
      <c r="AI7" s="25">
        <v>0</v>
      </c>
      <c r="AJ7" s="25">
        <v>0</v>
      </c>
      <c r="AK7" s="25">
        <v>0</v>
      </c>
      <c r="AL7" s="25">
        <v>0</v>
      </c>
      <c r="AM7" s="25">
        <v>0</v>
      </c>
      <c r="AN7" s="25">
        <v>0.03</v>
      </c>
      <c r="AO7" s="25">
        <v>0</v>
      </c>
      <c r="AP7" s="25">
        <v>0</v>
      </c>
      <c r="AQ7" s="25">
        <v>0</v>
      </c>
      <c r="AR7" s="25">
        <v>0.45</v>
      </c>
      <c r="AS7" s="25">
        <v>1.3</v>
      </c>
      <c r="AT7" s="25">
        <v>206.19</v>
      </c>
      <c r="AU7" s="25">
        <v>226.54</v>
      </c>
      <c r="AV7" s="25">
        <v>226.13</v>
      </c>
      <c r="AW7" s="25">
        <v>196.23</v>
      </c>
      <c r="AX7" s="25">
        <v>207.66</v>
      </c>
      <c r="AY7" s="25">
        <v>337.49</v>
      </c>
      <c r="AZ7" s="25">
        <v>335.6</v>
      </c>
      <c r="BA7" s="25">
        <v>358.91</v>
      </c>
      <c r="BB7" s="25">
        <v>360.96</v>
      </c>
      <c r="BC7" s="25">
        <v>351.29</v>
      </c>
      <c r="BD7" s="25">
        <v>261.51</v>
      </c>
      <c r="BE7" s="25">
        <v>414.49</v>
      </c>
      <c r="BF7" s="25">
        <v>405.09</v>
      </c>
      <c r="BG7" s="25">
        <v>392.43</v>
      </c>
      <c r="BH7" s="25">
        <v>418.53</v>
      </c>
      <c r="BI7" s="25">
        <v>397.29</v>
      </c>
      <c r="BJ7" s="25">
        <v>265.92</v>
      </c>
      <c r="BK7" s="25">
        <v>258.26</v>
      </c>
      <c r="BL7" s="25">
        <v>247.27</v>
      </c>
      <c r="BM7" s="25">
        <v>239.18</v>
      </c>
      <c r="BN7" s="25">
        <v>236.29</v>
      </c>
      <c r="BO7" s="25">
        <v>265.16000000000003</v>
      </c>
      <c r="BP7" s="25">
        <v>108.18</v>
      </c>
      <c r="BQ7" s="25">
        <v>110.01</v>
      </c>
      <c r="BR7" s="25">
        <v>107.07</v>
      </c>
      <c r="BS7" s="25">
        <v>102.82</v>
      </c>
      <c r="BT7" s="25">
        <v>108.85</v>
      </c>
      <c r="BU7" s="25">
        <v>105.86</v>
      </c>
      <c r="BV7" s="25">
        <v>106.07</v>
      </c>
      <c r="BW7" s="25">
        <v>105.34</v>
      </c>
      <c r="BX7" s="25">
        <v>101.89</v>
      </c>
      <c r="BY7" s="25">
        <v>104.33</v>
      </c>
      <c r="BZ7" s="25">
        <v>102.35</v>
      </c>
      <c r="CA7" s="25">
        <v>166.28</v>
      </c>
      <c r="CB7" s="25">
        <v>163.74</v>
      </c>
      <c r="CC7" s="25">
        <v>168.56</v>
      </c>
      <c r="CD7" s="25">
        <v>167.71</v>
      </c>
      <c r="CE7" s="25">
        <v>166.07</v>
      </c>
      <c r="CF7" s="25">
        <v>158.58000000000001</v>
      </c>
      <c r="CG7" s="25">
        <v>159.22</v>
      </c>
      <c r="CH7" s="25">
        <v>159.6</v>
      </c>
      <c r="CI7" s="25">
        <v>156.32</v>
      </c>
      <c r="CJ7" s="25">
        <v>157.4</v>
      </c>
      <c r="CK7" s="25">
        <v>167.74</v>
      </c>
      <c r="CL7" s="25">
        <v>68.75</v>
      </c>
      <c r="CM7" s="25">
        <v>69.31</v>
      </c>
      <c r="CN7" s="25">
        <v>72.02</v>
      </c>
      <c r="CO7" s="25">
        <v>71.040000000000006</v>
      </c>
      <c r="CP7" s="25">
        <v>71.650000000000006</v>
      </c>
      <c r="CQ7" s="25">
        <v>62.38</v>
      </c>
      <c r="CR7" s="25">
        <v>62.83</v>
      </c>
      <c r="CS7" s="25">
        <v>62.05</v>
      </c>
      <c r="CT7" s="25">
        <v>63.23</v>
      </c>
      <c r="CU7" s="25">
        <v>62.59</v>
      </c>
      <c r="CV7" s="25">
        <v>60.29</v>
      </c>
      <c r="CW7" s="25">
        <v>78.23</v>
      </c>
      <c r="CX7" s="25">
        <v>77.23</v>
      </c>
      <c r="CY7" s="25">
        <v>78.81</v>
      </c>
      <c r="CZ7" s="25">
        <v>79.81</v>
      </c>
      <c r="DA7" s="25">
        <v>81.22</v>
      </c>
      <c r="DB7" s="25">
        <v>89.17</v>
      </c>
      <c r="DC7" s="25">
        <v>88.86</v>
      </c>
      <c r="DD7" s="25">
        <v>89.11</v>
      </c>
      <c r="DE7" s="25">
        <v>89.35</v>
      </c>
      <c r="DF7" s="25">
        <v>89.7</v>
      </c>
      <c r="DG7" s="25">
        <v>90.12</v>
      </c>
      <c r="DH7" s="25">
        <v>41.08</v>
      </c>
      <c r="DI7" s="25">
        <v>42.65</v>
      </c>
      <c r="DJ7" s="25">
        <v>44.18</v>
      </c>
      <c r="DK7" s="25">
        <v>45.24</v>
      </c>
      <c r="DL7" s="25">
        <v>45.94</v>
      </c>
      <c r="DM7" s="25">
        <v>46.99</v>
      </c>
      <c r="DN7" s="25">
        <v>47.89</v>
      </c>
      <c r="DO7" s="25">
        <v>48.69</v>
      </c>
      <c r="DP7" s="25">
        <v>49.62</v>
      </c>
      <c r="DQ7" s="25">
        <v>50.5</v>
      </c>
      <c r="DR7" s="25">
        <v>50.88</v>
      </c>
      <c r="DS7" s="25">
        <v>2.74</v>
      </c>
      <c r="DT7" s="25">
        <v>2.86</v>
      </c>
      <c r="DU7" s="25">
        <v>3.07</v>
      </c>
      <c r="DV7" s="25">
        <v>3.17</v>
      </c>
      <c r="DW7" s="25">
        <v>2.74</v>
      </c>
      <c r="DX7" s="25">
        <v>15.83</v>
      </c>
      <c r="DY7" s="25">
        <v>16.899999999999999</v>
      </c>
      <c r="DZ7" s="25">
        <v>18.260000000000002</v>
      </c>
      <c r="EA7" s="25">
        <v>19.510000000000002</v>
      </c>
      <c r="EB7" s="25">
        <v>21.19</v>
      </c>
      <c r="EC7" s="25">
        <v>22.3</v>
      </c>
      <c r="ED7" s="25">
        <v>0.38</v>
      </c>
      <c r="EE7" s="25">
        <v>0.28000000000000003</v>
      </c>
      <c r="EF7" s="25">
        <v>0.17</v>
      </c>
      <c r="EG7" s="25">
        <v>0.18</v>
      </c>
      <c r="EH7" s="25">
        <v>0.08</v>
      </c>
      <c r="EI7" s="25">
        <v>0.74</v>
      </c>
      <c r="EJ7" s="25">
        <v>0.72</v>
      </c>
      <c r="EK7" s="25">
        <v>0.66</v>
      </c>
      <c r="EL7" s="25">
        <v>0.67</v>
      </c>
      <c r="EM7" s="25">
        <v>0.62</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cp:lastPrinted>2023-01-24T05:41:20Z</cp:lastPrinted>
  <dcterms:created xsi:type="dcterms:W3CDTF">2022-12-01T00:55:03Z</dcterms:created>
  <dcterms:modified xsi:type="dcterms:W3CDTF">2023-01-31T04:21:30Z</dcterms:modified>
  <cp:category/>
</cp:coreProperties>
</file>