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5 下水道（特環）\"/>
    </mc:Choice>
  </mc:AlternateContent>
  <xr:revisionPtr revIDLastSave="0" documentId="13_ncr:1_{31ECF5CE-0CAC-4363-B0FE-65939958AB9A}" xr6:coauthVersionLast="47" xr6:coauthVersionMax="47" xr10:uidLastSave="{00000000-0000-0000-0000-000000000000}"/>
  <workbookProtection workbookAlgorithmName="SHA-512" workbookHashValue="BdFokW9Y5z0giiuYXGe7Bfgy9UCcYJ5vZm+d+N6k2oqAeAv+/n5Fwp6CxKBf5vtX7lVHp3ArhBRTv8oiZFMYiw==" workbookSaltValue="ZLj6bNccYItXlI34tfafyA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I85" i="4"/>
  <c r="F85" i="4"/>
  <c r="E85" i="4"/>
  <c r="AT10" i="4"/>
  <c r="AL10" i="4"/>
  <c r="I10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<sst xmlns="http://schemas.openxmlformats.org/spreadsheetml/2006/main" count="253" uniqueCount="115">
  <si>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</si>
  <si>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</si>
  <si>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</si>
  <si>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</si>
  <si>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</si>
  <si>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</si>
  <si>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</si>
  <si>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</si>
  <si>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</si>
  <si>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</si>
  <si>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</si>
  <si>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</si>
  <si>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</si>
  <si>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</si>
  <si>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</si>
  <si>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</si>
  <si>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</si>
  <si>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</si>
  <si>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</si>
  <si>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</si>
  <si>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</si>
  <si>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</si>
  <si>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</si>
  <si>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</si>
  <si>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</si>
  <si>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</si>
  <si>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</si>
  <si>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</si>
  <si>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</si>
  <si>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</si>
  <si>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</si>
  <si>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</si>
  <si>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</si>
  <si>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</si>
  <si>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</si>
  <si>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</si>
  <si>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</si>
  <si>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</si>
  <si>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</si>
  <si>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</si>
  <si>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</si>
  <si>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</si>
  <si>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</si>
  <si>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</si>
  <si>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</si>
  <si>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</si>
  <si>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</si>
  <si>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</si>
  <si>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</si>
  <si>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</si>
  <si>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</si>
  <si>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</si>
  <si>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</si>
  <si>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</si>
  <si>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</si>
  <si>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</si>
  <si>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</si>
  <si>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</si>
  <si>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</si>
  <si>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</si>
  <si>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</si>
  <si>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</si>
  <si>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</si>
  <si>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</si>
  <si>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</si>
  <si>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</si>
  <si>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</si>
  <si>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</si>
  <si>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</si>
  <si>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</si>
  <si>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</si>
  <si>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</si>
  <si>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</si>
  <si>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</si>
  <si>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</si>
  <si>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</si>
  <si>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</si>
  <si>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</si>
  <si>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</si>
  <si>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</si>
  <si>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</si>
  <si>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</si>
  <si>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</si>
  <si>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</si>
  <si>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</si>
  <si>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</si>
  <si>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</si>
  <si>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</si>
  <si>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</si>
  <si>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</si>
  <si>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</si>
  <si>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</si>
  <si>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</si>
  <si>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</si>
  <si>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</si>
  <si>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</si>
  <si>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</si>
  <si>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</si>
  <si>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</si>
  <si>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</si>
  <si>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</si>
  <si>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</si>
  <si>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</si>
  <si>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</si>
  <si>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</si>
  <si>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</si>
  <si>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</si>
  <si>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</si>
  <si>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</si>
  <si>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</si>
  <si>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</si>
  <si>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</si>
  <si>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令和2年度から地方公営企業法を適用したため、以前のデータはなし。
（1）健全性について
　経常収支比率は対前年度、対類似団体平均ともに上回っています。また、経費回収率は前年度からわずかに増加したものの100％を下回っており、不足分を一般会計からの繰入金に依存している状況です。
　流動比率は前年度から増加しています。今後も企業債償還を着実に進め、流動比率の増加に努めていきます。
　企業債残高対事業規模比率は、前年度からわずかに増加しています。引き続き、企業債の償還を着実に進め、企業債残高対事業規模比率の減少に努めていきます。
　汚水処理原価は、類似団体平均を下回っています。今後も経費削減等に努め、効率的な処理が行えるよう取り組んでいきます。
（2）効率性について
　施設利用率が類似団体平均を大幅に下回っているのは、公共下水道と同一の処理場で処理しているためです。
　水洗化率は前年度からわずかに増加しましたが、類似団体平均を下回っています。引続き普及活動等による水洗化促進を行い、さらなる向上を目指す必要があります。</t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</si>
  <si>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供用開始後、約30年が経過し、今後、施設の老朽化がますます進むことが想定されます。令和3年度から運用を開始しているストックマネジメント計画に基づき、施設の更新を実施していきます。</t>
    <phoneticPr fontId="4"/>
  </si>
  <si>
    <t>　本市の特定環境保全公共下水道事業は、現在使用料の改定中（段階的な軽減措置）ですが、不足分は一般会計からの繰入金で賄っている状況です。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</si>
</sst>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5-4C5D-A3FC-C6F1D047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5-4C5D-A3FC-C6F1D047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16.11</c:v>
                </c:pt>
                <c:pt idx="2">
                  <c:v>17.97</c:v>
                </c:pt>
                <c:pt idx="3">
                  <c:v>16.989999999999998</c:v>
                </c:pt>
                <c:pt idx="4">
                  <c:v>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5-4F84-8E84-BD0F3E5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5-4F84-8E84-BD0F3E5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81.680000000000007</c:v>
                </c:pt>
                <c:pt idx="2">
                  <c:v>80.23</c:v>
                </c:pt>
                <c:pt idx="3">
                  <c:v>79.39</c:v>
                </c:pt>
                <c:pt idx="4">
                  <c:v>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4CFB-8744-2D949BD9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5-4CFB-8744-2D949BD9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129.72</c:v>
                </c:pt>
                <c:pt idx="2">
                  <c:v>131.30000000000001</c:v>
                </c:pt>
                <c:pt idx="3">
                  <c:v>133.29</c:v>
                </c:pt>
                <c:pt idx="4">
                  <c:v>138.08000000000001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E-492A-B324-226B1FBB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E-492A-B324-226B1FBB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2.83</c:v>
                </c:pt>
                <c:pt idx="2">
                  <c:v>5.5</c:v>
                </c:pt>
                <c:pt idx="3">
                  <c:v>8</c:v>
                </c:pt>
                <c:pt idx="4">
                  <c:v>10.220000000000001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5-4306-85DA-3D0AE88D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5-4306-85DA-3D0AE88D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5-4F92-BAE8-32368887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5-4F92-BAE8-32368887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1-4CCA-8EF5-1A624487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1-4CCA-8EF5-1A624487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44.28</c:v>
                </c:pt>
                <c:pt idx="2">
                  <c:v>60.15</c:v>
                </c:pt>
                <c:pt idx="3">
                  <c:v>64.17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5-4100-9F54-0948E8D0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5-4100-9F54-0948E8D0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1988.23</c:v>
                </c:pt>
                <c:pt idx="2">
                  <c:v>1832.22</c:v>
                </c:pt>
                <c:pt idx="3">
                  <c:v>1717.91</c:v>
                </c:pt>
                <c:pt idx="4">
                  <c:v>1745.46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2-417E-9B80-2160AA16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2-417E-9B80-2160AA16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85.26</c:v>
                </c:pt>
                <c:pt idx="2">
                  <c:v>87.07</c:v>
                </c:pt>
                <c:pt idx="3">
                  <c:v>88.17</c:v>
                </c:pt>
                <c:pt idx="4">
                  <c:v>89.29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0-47E9-B748-645092F0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0-47E9-B748-645092F0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1-47F3-892D-601CECDC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1-47F3-892D-601CECDC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那須塩原市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116133</v>
      </c>
      <c r="AM8" s="36"/>
      <c r="AN8" s="36"/>
      <c r="AO8" s="36"/>
      <c r="AP8" s="36"/>
      <c r="AQ8" s="36"/>
      <c r="AR8" s="36"/>
      <c r="AS8" s="36"/>
      <c r="AT8" s="37">
        <f>データ!T6</f>
        <v>592.74</v>
      </c>
      <c r="AU8" s="37"/>
      <c r="AV8" s="37"/>
      <c r="AW8" s="37"/>
      <c r="AX8" s="37"/>
      <c r="AY8" s="37"/>
      <c r="AZ8" s="37"/>
      <c r="BA8" s="37"/>
      <c r="BB8" s="37">
        <f>データ!U6</f>
        <v>195.93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60.96</v>
      </c>
      <c r="J10" s="37"/>
      <c r="K10" s="37"/>
      <c r="L10" s="37"/>
      <c r="M10" s="37"/>
      <c r="N10" s="37"/>
      <c r="O10" s="37"/>
      <c r="P10" s="37">
        <f>データ!P6</f>
        <v>6.55</v>
      </c>
      <c r="Q10" s="37"/>
      <c r="R10" s="37"/>
      <c r="S10" s="37"/>
      <c r="T10" s="37"/>
      <c r="U10" s="37"/>
      <c r="V10" s="37"/>
      <c r="W10" s="37">
        <f>データ!Q6</f>
        <v>82.69</v>
      </c>
      <c r="X10" s="37"/>
      <c r="Y10" s="37"/>
      <c r="Z10" s="37"/>
      <c r="AA10" s="37"/>
      <c r="AB10" s="37"/>
      <c r="AC10" s="37"/>
      <c r="AD10" s="36">
        <f>データ!R6</f>
        <v>2750</v>
      </c>
      <c r="AE10" s="36"/>
      <c r="AF10" s="36"/>
      <c r="AG10" s="36"/>
      <c r="AH10" s="36"/>
      <c r="AI10" s="36"/>
      <c r="AJ10" s="36"/>
      <c r="AK10" s="2"/>
      <c r="AL10" s="36">
        <f>データ!V6</f>
        <v>7592</v>
      </c>
      <c r="AM10" s="36"/>
      <c r="AN10" s="36"/>
      <c r="AO10" s="36"/>
      <c r="AP10" s="36"/>
      <c r="AQ10" s="36"/>
      <c r="AR10" s="36"/>
      <c r="AS10" s="36"/>
      <c r="AT10" s="37">
        <f>データ!W6</f>
        <v>3.33</v>
      </c>
      <c r="AU10" s="37"/>
      <c r="AV10" s="37"/>
      <c r="AW10" s="37"/>
      <c r="AX10" s="37"/>
      <c r="AY10" s="37"/>
      <c r="AZ10" s="37"/>
      <c r="BA10" s="37"/>
      <c r="BB10" s="37">
        <f>データ!X6</f>
        <v>2279.88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O5BLYaYJ24KvOzVtoshGl/1AYuPkVXpXtGHse9bCgZich00YTGBNTylq2jQpNcBuTZNiBh33+IDo++hDc6/vkQ==" saltValue="IJLpjZzX7yUCL0Fs2yXk8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60.96</v>
      </c>
      <c r="P6" s="20">
        <f t="shared" si="3"/>
        <v>6.55</v>
      </c>
      <c r="Q6" s="20">
        <f t="shared" si="3"/>
        <v>82.69</v>
      </c>
      <c r="R6" s="20">
        <f t="shared" si="3"/>
        <v>2750</v>
      </c>
      <c r="S6" s="20">
        <f t="shared" si="3"/>
        <v>116133</v>
      </c>
      <c r="T6" s="20">
        <f t="shared" si="3"/>
        <v>592.74</v>
      </c>
      <c r="U6" s="20">
        <f t="shared" si="3"/>
        <v>195.93</v>
      </c>
      <c r="V6" s="20">
        <f t="shared" si="3"/>
        <v>7592</v>
      </c>
      <c r="W6" s="20">
        <f t="shared" si="3"/>
        <v>3.33</v>
      </c>
      <c r="X6" s="20">
        <f t="shared" si="3"/>
        <v>2279.88</v>
      </c>
      <c r="Y6" s="21" t="str">
        <f>IF(Y7="",NA(),Y7)</f>
        <v>-</v>
      </c>
      <c r="Z6" s="21">
        <f t="shared" ref="Z6:AH6" si="4">IF(Z7="",NA(),Z7)</f>
        <v>129.72</v>
      </c>
      <c r="AA6" s="21">
        <f t="shared" si="4"/>
        <v>131.30000000000001</v>
      </c>
      <c r="AB6" s="21">
        <f t="shared" si="4"/>
        <v>133.29</v>
      </c>
      <c r="AC6" s="21">
        <f t="shared" si="4"/>
        <v>138.08000000000001</v>
      </c>
      <c r="AD6" s="21" t="str">
        <f t="shared" si="4"/>
        <v>-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44.28</v>
      </c>
      <c r="AW6" s="21">
        <f t="shared" si="6"/>
        <v>60.15</v>
      </c>
      <c r="AX6" s="21">
        <f t="shared" si="6"/>
        <v>64.17</v>
      </c>
      <c r="AY6" s="21">
        <f t="shared" si="6"/>
        <v>88.89</v>
      </c>
      <c r="AZ6" s="21" t="str">
        <f t="shared" si="6"/>
        <v>-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1988.23</v>
      </c>
      <c r="BH6" s="21">
        <f t="shared" si="7"/>
        <v>1832.22</v>
      </c>
      <c r="BI6" s="21">
        <f t="shared" si="7"/>
        <v>1717.91</v>
      </c>
      <c r="BJ6" s="21">
        <f t="shared" si="7"/>
        <v>1745.46</v>
      </c>
      <c r="BK6" s="21" t="str">
        <f t="shared" si="7"/>
        <v>-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85.26</v>
      </c>
      <c r="BS6" s="21">
        <f t="shared" si="8"/>
        <v>87.07</v>
      </c>
      <c r="BT6" s="21">
        <f t="shared" si="8"/>
        <v>88.17</v>
      </c>
      <c r="BU6" s="21">
        <f t="shared" si="8"/>
        <v>89.29</v>
      </c>
      <c r="BV6" s="21" t="str">
        <f t="shared" si="8"/>
        <v>-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>
        <f t="shared" ref="CN6:CV6" si="10">IF(CN7="",NA(),CN7)</f>
        <v>16.11</v>
      </c>
      <c r="CO6" s="21">
        <f t="shared" si="10"/>
        <v>17.97</v>
      </c>
      <c r="CP6" s="21">
        <f t="shared" si="10"/>
        <v>16.989999999999998</v>
      </c>
      <c r="CQ6" s="21">
        <f t="shared" si="10"/>
        <v>16.18</v>
      </c>
      <c r="CR6" s="21" t="str">
        <f t="shared" si="10"/>
        <v>-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81.680000000000007</v>
      </c>
      <c r="CZ6" s="21">
        <f t="shared" si="11"/>
        <v>80.23</v>
      </c>
      <c r="DA6" s="21">
        <f t="shared" si="11"/>
        <v>79.39</v>
      </c>
      <c r="DB6" s="21">
        <f t="shared" si="11"/>
        <v>79.73</v>
      </c>
      <c r="DC6" s="21" t="str">
        <f t="shared" si="11"/>
        <v>-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2.83</v>
      </c>
      <c r="DK6" s="21">
        <f t="shared" si="12"/>
        <v>5.5</v>
      </c>
      <c r="DL6" s="21">
        <f t="shared" si="12"/>
        <v>8</v>
      </c>
      <c r="DM6" s="21">
        <f t="shared" si="12"/>
        <v>10.220000000000001</v>
      </c>
      <c r="DN6" s="21" t="str">
        <f t="shared" si="12"/>
        <v>-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2">
      <c r="A7" s="14"/>
      <c r="B7" s="23">
        <v>2023</v>
      </c>
      <c r="C7" s="23">
        <v>92134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60.96</v>
      </c>
      <c r="P7" s="24">
        <v>6.55</v>
      </c>
      <c r="Q7" s="24">
        <v>82.69</v>
      </c>
      <c r="R7" s="24">
        <v>2750</v>
      </c>
      <c r="S7" s="24">
        <v>116133</v>
      </c>
      <c r="T7" s="24">
        <v>592.74</v>
      </c>
      <c r="U7" s="24">
        <v>195.93</v>
      </c>
      <c r="V7" s="24">
        <v>7592</v>
      </c>
      <c r="W7" s="24">
        <v>3.33</v>
      </c>
      <c r="X7" s="24">
        <v>2279.88</v>
      </c>
      <c r="Y7" s="24" t="s">
        <v>102</v>
      </c>
      <c r="Z7" s="24">
        <v>129.72</v>
      </c>
      <c r="AA7" s="24">
        <v>131.30000000000001</v>
      </c>
      <c r="AB7" s="24">
        <v>133.29</v>
      </c>
      <c r="AC7" s="24">
        <v>138.08000000000001</v>
      </c>
      <c r="AD7" s="24" t="s">
        <v>102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 t="s">
        <v>102</v>
      </c>
      <c r="AV7" s="24">
        <v>44.28</v>
      </c>
      <c r="AW7" s="24">
        <v>60.15</v>
      </c>
      <c r="AX7" s="24">
        <v>64.17</v>
      </c>
      <c r="AY7" s="24">
        <v>88.89</v>
      </c>
      <c r="AZ7" s="24" t="s">
        <v>102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 t="s">
        <v>102</v>
      </c>
      <c r="BG7" s="24">
        <v>1988.23</v>
      </c>
      <c r="BH7" s="24">
        <v>1832.22</v>
      </c>
      <c r="BI7" s="24">
        <v>1717.91</v>
      </c>
      <c r="BJ7" s="24">
        <v>1745.46</v>
      </c>
      <c r="BK7" s="24" t="s">
        <v>102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 t="s">
        <v>102</v>
      </c>
      <c r="BR7" s="24">
        <v>85.26</v>
      </c>
      <c r="BS7" s="24">
        <v>87.07</v>
      </c>
      <c r="BT7" s="24">
        <v>88.17</v>
      </c>
      <c r="BU7" s="24">
        <v>89.29</v>
      </c>
      <c r="BV7" s="24" t="s">
        <v>102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 t="s">
        <v>102</v>
      </c>
      <c r="CC7" s="24">
        <v>150</v>
      </c>
      <c r="CD7" s="24">
        <v>150</v>
      </c>
      <c r="CE7" s="24">
        <v>150</v>
      </c>
      <c r="CF7" s="24">
        <v>150</v>
      </c>
      <c r="CG7" s="24" t="s">
        <v>102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102</v>
      </c>
      <c r="CN7" s="24">
        <v>16.11</v>
      </c>
      <c r="CO7" s="24">
        <v>17.97</v>
      </c>
      <c r="CP7" s="24">
        <v>16.989999999999998</v>
      </c>
      <c r="CQ7" s="24">
        <v>16.18</v>
      </c>
      <c r="CR7" s="24" t="s">
        <v>102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 t="s">
        <v>102</v>
      </c>
      <c r="CY7" s="24">
        <v>81.680000000000007</v>
      </c>
      <c r="CZ7" s="24">
        <v>80.23</v>
      </c>
      <c r="DA7" s="24">
        <v>79.39</v>
      </c>
      <c r="DB7" s="24">
        <v>79.73</v>
      </c>
      <c r="DC7" s="24" t="s">
        <v>102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 t="s">
        <v>102</v>
      </c>
      <c r="DJ7" s="24">
        <v>2.83</v>
      </c>
      <c r="DK7" s="24">
        <v>5.5</v>
      </c>
      <c r="DL7" s="24">
        <v>8</v>
      </c>
      <c r="DM7" s="24">
        <v>10.220000000000001</v>
      </c>
      <c r="DN7" s="24" t="s">
        <v>102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2025-01-24T07:10:10Z</dcterms:created>
  <dcterms:modified xsi:type="dcterms:W3CDTF">2025-02-28T11:31:26Z</dcterms:modified>
  <cp:category/>
</cp:coreProperties>
</file>