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01\烏山庁舎共有フォルダ\上下水道課\総括（上下水道課全般）\08-2調査報告\公営企業に係る「経営比較分析表」の分析等\02.01.10公営企業に係る「経営比較分析表」の分析等について\経営比較分析表（提出用）\"/>
    </mc:Choice>
  </mc:AlternateContent>
  <workbookProtection workbookAlgorithmName="SHA-512" workbookHashValue="anUfiGjUa6Y0HlbrQ1qfgan4SRHTirgX9/IJCqVrMF2VMR1CJlN8WbIDk2h5opIZw22HHH+GQqzhiZCTx26Pbw==" workbookSaltValue="Aoh1aABi6Va47pJqb9vFk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<sst xmlns="http://schemas.openxmlformats.org/spreadsheetml/2006/main" count="225" uniqueCount="112">
  <si>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</si>
  <si>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</si>
  <si>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</si>
  <si>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</si>
  <si>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</si>
  <si>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</si>
  <si>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</si>
  <si>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</si>
  <si>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</si>
  <si>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</si>
  <si>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</si>
  <si>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</si>
  <si>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</si>
  <si>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</si>
  <si>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</si>
  <si>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</si>
  <si>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</si>
  <si>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</si>
  <si>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</si>
  <si>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</si>
  <si>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</si>
  <si>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</si>
  <si>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</si>
  <si>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</si>
  <si>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</si>
  <si>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</si>
  <si>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</si>
  <si>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</si>
  <si>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</si>
  <si>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</si>
  <si>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</si>
  <si>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</si>
  <si>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</si>
  <si>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</si>
  <si>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</si>
  <si>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</si>
  <si>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</si>
  <si>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</si>
  <si>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</si>
  <si>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</si>
  <si>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</si>
  <si>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</si>
  <si>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</si>
  <si>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</si>
  <si>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</si>
  <si>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</si>
  <si>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</si>
  <si>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</si>
  <si>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</si>
  <si>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</si>
  <si>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</si>
  <si>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</si>
  <si>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</si>
  <si>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</si>
  <si>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</si>
  <si>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</si>
  <si>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</si>
  <si>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</si>
  <si>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</si>
  <si>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</si>
  <si>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</si>
  <si>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</si>
  <si>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</si>
  <si>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</si>
  <si>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</si>
  <si>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</si>
  <si>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</si>
  <si>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</si>
  <si>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</si>
  <si>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</si>
  <si>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</si>
  <si>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</si>
  <si>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</si>
  <si>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</si>
  <si>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</si>
  <si>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</si>
  <si>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</si>
  <si>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</si>
  <si>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</si>
  <si>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</si>
  <si>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</si>
  <si>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</si>
  <si>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</si>
  <si>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</si>
  <si>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</si>
  <si>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</si>
  <si>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</si>
  <si>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</si>
  <si>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</si>
  <si>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</si>
  <si>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</si>
  <si>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</si>
  <si>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</si>
  <si>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</si>
  <si>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</si>
  <si>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</si>
  <si>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</si>
  <si>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</si>
  <si>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</si>
  <si>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</si>
  <si>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</si>
  <si>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</si>
  <si>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</si>
  <si>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</si>
  <si>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</si>
  <si>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</si>
  <si>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</si>
  <si>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</si>
  <si>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</si>
  <si>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・管路の法定耐用年数が近きづつある状況から、今後、水道施設の更新計画を策定し、計画的に管路の更新を進める必要がある。</t>
    <phoneticPr fontId="4"/>
  </si>
  <si>
    <t>・行政区域内人口の減少に伴い既設給水区域の給水人口が減少していることから、水道料金収入の減により簡易水道の収益では事業が成り立たないため、一般会計繰入金に頼らざるを得ない状況である。
・水道料金は平成２６年４月１日に一部改定を行い、主に一般家庭で使用する口径について従量制を導入したところであるが、今後も人口減少に伴う水道料金収入減が予想される。
・経営の効率化、安定化を図るため、平成３１年３月３１日をもって簡易水道事業を廃止し、同年４月１日に法適用水道事業と事業統合した。</t>
    <rPh sb="182" eb="185">
      <t>アンテイカ</t>
    </rPh>
    <rPh sb="191" eb="193">
      <t>ヘイセイ</t>
    </rPh>
    <rPh sb="195" eb="196">
      <t>ネン</t>
    </rPh>
    <rPh sb="197" eb="198">
      <t>ガツ</t>
    </rPh>
    <rPh sb="200" eb="201">
      <t>ニチ</t>
    </rPh>
    <rPh sb="205" eb="207">
      <t>カンイ</t>
    </rPh>
    <rPh sb="207" eb="209">
      <t>スイドウ</t>
    </rPh>
    <rPh sb="209" eb="211">
      <t>ジギョウ</t>
    </rPh>
    <rPh sb="212" eb="214">
      <t>ハイシ</t>
    </rPh>
    <rPh sb="216" eb="218">
      <t>ドウネン</t>
    </rPh>
    <rPh sb="219" eb="220">
      <t>ガツ</t>
    </rPh>
    <rPh sb="221" eb="222">
      <t>ニチ</t>
    </rPh>
    <rPh sb="223" eb="224">
      <t>ホウ</t>
    </rPh>
    <rPh sb="224" eb="226">
      <t>テキヨウ</t>
    </rPh>
    <rPh sb="226" eb="228">
      <t>スイドウ</t>
    </rPh>
    <rPh sb="228" eb="230">
      <t>ジギョウ</t>
    </rPh>
    <rPh sb="231" eb="233">
      <t>ジギョウ</t>
    </rPh>
    <rPh sb="233" eb="235">
      <t>トウゴウ</t>
    </rPh>
    <phoneticPr fontId="4"/>
  </si>
  <si>
    <t xml:space="preserve">・現在、簡易水道施設の管理や事業の経営について、人員不足のため現状維持が精一杯の状況である。
・水道料金は平成２６年４月１日に一部改定を行い、主に一般家庭で使用する口径について従量制を導入したところであるが、今後も人口減少に伴う水道料金収入の減少や管路更新費用の増加が予想される。
・一層の経営の効率化を図り、また施設の更新計画を策定し、計画的に管路の更新を進めるため、平成３１年度に法適用水道事業と統合（全部譲渡）した。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</si>
</sst>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0.02</c:v>
                </c:pt>
                <c:pt idx="1">
                  <c:v>0.05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E98-46A1-AA45-AA82036C9046}"/>
            </c:ext>
          </c:extLst>
        </c:ser>
        <c:dLbls>
          <c:showLegendKey val="0"/>
          <c:showVal val="0"/>
          <c:showCatName val="0"/>
          <c:showSerName val="0"/>
          <c:showPercent val="0"/>
          <c:showBubbleSize val="0"/>
        </c:dLbls>
        <c:gapWidth val="150"/>
        <c:axId val="367847328"/>
        <c:axId val="36747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4E98-46A1-AA45-AA82036C9046}"/>
            </c:ext>
          </c:extLst>
        </c:ser>
        <c:dLbls>
          <c:showLegendKey val="0"/>
          <c:showVal val="0"/>
          <c:showCatName val="0"/>
          <c:showSerName val="0"/>
          <c:showPercent val="0"/>
          <c:showBubbleSize val="0"/>
        </c:dLbls>
        <c:marker val="1"/>
        <c:smooth val="0"/>
        <c:axId val="367847328"/>
        <c:axId val="367476488"/>
      </c:lineChart>
      <c:dateAx>
        <c:axId val="367847328"/>
        <c:scaling>
          <c:orientation val="minMax"/>
        </c:scaling>
        <c:delete val="1"/>
        <c:axPos val="b"/>
        <c:numFmt formatCode="ge" sourceLinked="1"/>
        <c:majorTickMark val="none"/>
        <c:minorTickMark val="none"/>
        <c:tickLblPos val="none"/>
        <c:crossAx val="367476488"/>
        <c:crosses val="autoZero"/>
        <c:auto val="1"/>
        <c:lblOffset val="100"/>
        <c:baseTimeUnit val="years"/>
      </c:dateAx>
      <c:valAx>
        <c:axId val="36747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60.61</c:v>
                </c:pt>
                <c:pt idx="1">
                  <c:v>54.05</c:v>
                </c:pt>
                <c:pt idx="2">
                  <c:v>51.6</c:v>
                </c:pt>
                <c:pt idx="3">
                  <c:v>50.37</c:v>
                </c:pt>
                <c:pt idx="4">
                  <c:v>48.19</c:v>
                </c:pt>
              </c:numCache>
            </c:numRef>
          </c:val>
          <c:extLst xmlns:c16r2="http://schemas.microsoft.com/office/drawing/2015/06/chart">
            <c:ext xmlns:c16="http://schemas.microsoft.com/office/drawing/2014/chart" uri="{C3380CC4-5D6E-409C-BE32-E72D297353CC}">
              <c16:uniqueId val="{00000000-5B91-44E8-9925-1691AAF42F64}"/>
            </c:ext>
          </c:extLst>
        </c:ser>
        <c:dLbls>
          <c:showLegendKey val="0"/>
          <c:showVal val="0"/>
          <c:showCatName val="0"/>
          <c:showSerName val="0"/>
          <c:showPercent val="0"/>
          <c:showBubbleSize val="0"/>
        </c:dLbls>
        <c:gapWidth val="150"/>
        <c:axId val="368230816"/>
        <c:axId val="36823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5B91-44E8-9925-1691AAF42F64}"/>
            </c:ext>
          </c:extLst>
        </c:ser>
        <c:dLbls>
          <c:showLegendKey val="0"/>
          <c:showVal val="0"/>
          <c:showCatName val="0"/>
          <c:showSerName val="0"/>
          <c:showPercent val="0"/>
          <c:showBubbleSize val="0"/>
        </c:dLbls>
        <c:marker val="1"/>
        <c:smooth val="0"/>
        <c:axId val="368230816"/>
        <c:axId val="368235128"/>
      </c:lineChart>
      <c:dateAx>
        <c:axId val="368230816"/>
        <c:scaling>
          <c:orientation val="minMax"/>
        </c:scaling>
        <c:delete val="1"/>
        <c:axPos val="b"/>
        <c:numFmt formatCode="ge" sourceLinked="1"/>
        <c:majorTickMark val="none"/>
        <c:minorTickMark val="none"/>
        <c:tickLblPos val="none"/>
        <c:crossAx val="368235128"/>
        <c:crosses val="autoZero"/>
        <c:auto val="1"/>
        <c:lblOffset val="100"/>
        <c:baseTimeUnit val="years"/>
      </c:dateAx>
      <c:valAx>
        <c:axId val="3682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72.17</c:v>
                </c:pt>
                <c:pt idx="1">
                  <c:v>78.64</c:v>
                </c:pt>
                <c:pt idx="2">
                  <c:v>81.59</c:v>
                </c:pt>
                <c:pt idx="3">
                  <c:v>83.47</c:v>
                </c:pt>
                <c:pt idx="4">
                  <c:v>87.14</c:v>
                </c:pt>
              </c:numCache>
            </c:numRef>
          </c:val>
          <c:extLst xmlns:c16r2="http://schemas.microsoft.com/office/drawing/2015/06/chart">
            <c:ext xmlns:c16="http://schemas.microsoft.com/office/drawing/2014/chart" uri="{C3380CC4-5D6E-409C-BE32-E72D297353CC}">
              <c16:uniqueId val="{00000000-8925-4778-9F18-B39946640492}"/>
            </c:ext>
          </c:extLst>
        </c:ser>
        <c:dLbls>
          <c:showLegendKey val="0"/>
          <c:showVal val="0"/>
          <c:showCatName val="0"/>
          <c:showSerName val="0"/>
          <c:showPercent val="0"/>
          <c:showBubbleSize val="0"/>
        </c:dLbls>
        <c:gapWidth val="150"/>
        <c:axId val="368236304"/>
        <c:axId val="3682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8925-4778-9F18-B39946640492}"/>
            </c:ext>
          </c:extLst>
        </c:ser>
        <c:dLbls>
          <c:showLegendKey val="0"/>
          <c:showVal val="0"/>
          <c:showCatName val="0"/>
          <c:showSerName val="0"/>
          <c:showPercent val="0"/>
          <c:showBubbleSize val="0"/>
        </c:dLbls>
        <c:marker val="1"/>
        <c:smooth val="0"/>
        <c:axId val="368236304"/>
        <c:axId val="368237088"/>
      </c:lineChart>
      <c:dateAx>
        <c:axId val="368236304"/>
        <c:scaling>
          <c:orientation val="minMax"/>
        </c:scaling>
        <c:delete val="1"/>
        <c:axPos val="b"/>
        <c:numFmt formatCode="ge" sourceLinked="1"/>
        <c:majorTickMark val="none"/>
        <c:minorTickMark val="none"/>
        <c:tickLblPos val="none"/>
        <c:crossAx val="368237088"/>
        <c:crosses val="autoZero"/>
        <c:auto val="1"/>
        <c:lblOffset val="100"/>
        <c:baseTimeUnit val="years"/>
      </c:dateAx>
      <c:valAx>
        <c:axId val="3682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91.88</c:v>
                </c:pt>
                <c:pt idx="1">
                  <c:v>86.48</c:v>
                </c:pt>
                <c:pt idx="2">
                  <c:v>91.52</c:v>
                </c:pt>
                <c:pt idx="3">
                  <c:v>74.459999999999994</c:v>
                </c:pt>
                <c:pt idx="4">
                  <c:v>102.84</c:v>
                </c:pt>
              </c:numCache>
            </c:numRef>
          </c:val>
          <c:extLst xmlns:c16r2="http://schemas.microsoft.com/office/drawing/2015/06/chart">
            <c:ext xmlns:c16="http://schemas.microsoft.com/office/drawing/2014/chart" uri="{C3380CC4-5D6E-409C-BE32-E72D297353CC}">
              <c16:uniqueId val="{00000000-0013-4448-9D9F-2E618BDC5DC9}"/>
            </c:ext>
          </c:extLst>
        </c:ser>
        <c:dLbls>
          <c:showLegendKey val="0"/>
          <c:showVal val="0"/>
          <c:showCatName val="0"/>
          <c:showSerName val="0"/>
          <c:showPercent val="0"/>
          <c:showBubbleSize val="0"/>
        </c:dLbls>
        <c:gapWidth val="150"/>
        <c:axId val="367476880"/>
        <c:axId val="36747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0013-4448-9D9F-2E618BDC5DC9}"/>
            </c:ext>
          </c:extLst>
        </c:ser>
        <c:dLbls>
          <c:showLegendKey val="0"/>
          <c:showVal val="0"/>
          <c:showCatName val="0"/>
          <c:showSerName val="0"/>
          <c:showPercent val="0"/>
          <c:showBubbleSize val="0"/>
        </c:dLbls>
        <c:marker val="1"/>
        <c:smooth val="0"/>
        <c:axId val="367476880"/>
        <c:axId val="367475704"/>
      </c:lineChart>
      <c:dateAx>
        <c:axId val="367476880"/>
        <c:scaling>
          <c:orientation val="minMax"/>
        </c:scaling>
        <c:delete val="1"/>
        <c:axPos val="b"/>
        <c:numFmt formatCode="ge" sourceLinked="1"/>
        <c:majorTickMark val="none"/>
        <c:minorTickMark val="none"/>
        <c:tickLblPos val="none"/>
        <c:crossAx val="367475704"/>
        <c:crosses val="autoZero"/>
        <c:auto val="1"/>
        <c:lblOffset val="100"/>
        <c:baseTimeUnit val="years"/>
      </c:dateAx>
      <c:valAx>
        <c:axId val="36747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7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E2-47F5-8CED-AD771C41F32F}"/>
            </c:ext>
          </c:extLst>
        </c:ser>
        <c:dLbls>
          <c:showLegendKey val="0"/>
          <c:showVal val="0"/>
          <c:showCatName val="0"/>
          <c:showSerName val="0"/>
          <c:showPercent val="0"/>
          <c:showBubbleSize val="0"/>
        </c:dLbls>
        <c:gapWidth val="150"/>
        <c:axId val="367476096"/>
        <c:axId val="36747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E2-47F5-8CED-AD771C41F32F}"/>
            </c:ext>
          </c:extLst>
        </c:ser>
        <c:dLbls>
          <c:showLegendKey val="0"/>
          <c:showVal val="0"/>
          <c:showCatName val="0"/>
          <c:showSerName val="0"/>
          <c:showPercent val="0"/>
          <c:showBubbleSize val="0"/>
        </c:dLbls>
        <c:marker val="1"/>
        <c:smooth val="0"/>
        <c:axId val="367476096"/>
        <c:axId val="367477272"/>
      </c:lineChart>
      <c:dateAx>
        <c:axId val="367476096"/>
        <c:scaling>
          <c:orientation val="minMax"/>
        </c:scaling>
        <c:delete val="1"/>
        <c:axPos val="b"/>
        <c:numFmt formatCode="ge" sourceLinked="1"/>
        <c:majorTickMark val="none"/>
        <c:minorTickMark val="none"/>
        <c:tickLblPos val="none"/>
        <c:crossAx val="367477272"/>
        <c:crosses val="autoZero"/>
        <c:auto val="1"/>
        <c:lblOffset val="100"/>
        <c:baseTimeUnit val="years"/>
      </c:dateAx>
      <c:valAx>
        <c:axId val="36747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4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1A-474D-93BD-454C2072FEF0}"/>
            </c:ext>
          </c:extLst>
        </c:ser>
        <c:dLbls>
          <c:showLegendKey val="0"/>
          <c:showVal val="0"/>
          <c:showCatName val="0"/>
          <c:showSerName val="0"/>
          <c:showPercent val="0"/>
          <c:showBubbleSize val="0"/>
        </c:dLbls>
        <c:gapWidth val="150"/>
        <c:axId val="368201544"/>
        <c:axId val="3682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1A-474D-93BD-454C2072FEF0}"/>
            </c:ext>
          </c:extLst>
        </c:ser>
        <c:dLbls>
          <c:showLegendKey val="0"/>
          <c:showVal val="0"/>
          <c:showCatName val="0"/>
          <c:showSerName val="0"/>
          <c:showPercent val="0"/>
          <c:showBubbleSize val="0"/>
        </c:dLbls>
        <c:marker val="1"/>
        <c:smooth val="0"/>
        <c:axId val="368201544"/>
        <c:axId val="368201936"/>
      </c:lineChart>
      <c:dateAx>
        <c:axId val="368201544"/>
        <c:scaling>
          <c:orientation val="minMax"/>
        </c:scaling>
        <c:delete val="1"/>
        <c:axPos val="b"/>
        <c:numFmt formatCode="ge" sourceLinked="1"/>
        <c:majorTickMark val="none"/>
        <c:minorTickMark val="none"/>
        <c:tickLblPos val="none"/>
        <c:crossAx val="368201936"/>
        <c:crosses val="autoZero"/>
        <c:auto val="1"/>
        <c:lblOffset val="100"/>
        <c:baseTimeUnit val="years"/>
      </c:dateAx>
      <c:valAx>
        <c:axId val="3682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6D-4D10-8521-9A6B616314F4}"/>
            </c:ext>
          </c:extLst>
        </c:ser>
        <c:dLbls>
          <c:showLegendKey val="0"/>
          <c:showVal val="0"/>
          <c:showCatName val="0"/>
          <c:showSerName val="0"/>
          <c:showPercent val="0"/>
          <c:showBubbleSize val="0"/>
        </c:dLbls>
        <c:gapWidth val="150"/>
        <c:axId val="368200368"/>
        <c:axId val="36820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6D-4D10-8521-9A6B616314F4}"/>
            </c:ext>
          </c:extLst>
        </c:ser>
        <c:dLbls>
          <c:showLegendKey val="0"/>
          <c:showVal val="0"/>
          <c:showCatName val="0"/>
          <c:showSerName val="0"/>
          <c:showPercent val="0"/>
          <c:showBubbleSize val="0"/>
        </c:dLbls>
        <c:marker val="1"/>
        <c:smooth val="0"/>
        <c:axId val="368200368"/>
        <c:axId val="368204680"/>
      </c:lineChart>
      <c:dateAx>
        <c:axId val="368200368"/>
        <c:scaling>
          <c:orientation val="minMax"/>
        </c:scaling>
        <c:delete val="1"/>
        <c:axPos val="b"/>
        <c:numFmt formatCode="ge" sourceLinked="1"/>
        <c:majorTickMark val="none"/>
        <c:minorTickMark val="none"/>
        <c:tickLblPos val="none"/>
        <c:crossAx val="368204680"/>
        <c:crosses val="autoZero"/>
        <c:auto val="1"/>
        <c:lblOffset val="100"/>
        <c:baseTimeUnit val="years"/>
      </c:dateAx>
      <c:valAx>
        <c:axId val="3682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1C-452D-AAE4-467371F24DA3}"/>
            </c:ext>
          </c:extLst>
        </c:ser>
        <c:dLbls>
          <c:showLegendKey val="0"/>
          <c:showVal val="0"/>
          <c:showCatName val="0"/>
          <c:showSerName val="0"/>
          <c:showPercent val="0"/>
          <c:showBubbleSize val="0"/>
        </c:dLbls>
        <c:gapWidth val="150"/>
        <c:axId val="368197232"/>
        <c:axId val="36819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1C-452D-AAE4-467371F24DA3}"/>
            </c:ext>
          </c:extLst>
        </c:ser>
        <c:dLbls>
          <c:showLegendKey val="0"/>
          <c:showVal val="0"/>
          <c:showCatName val="0"/>
          <c:showSerName val="0"/>
          <c:showPercent val="0"/>
          <c:showBubbleSize val="0"/>
        </c:dLbls>
        <c:marker val="1"/>
        <c:smooth val="0"/>
        <c:axId val="368197232"/>
        <c:axId val="368198800"/>
      </c:lineChart>
      <c:dateAx>
        <c:axId val="368197232"/>
        <c:scaling>
          <c:orientation val="minMax"/>
        </c:scaling>
        <c:delete val="1"/>
        <c:axPos val="b"/>
        <c:numFmt formatCode="ge" sourceLinked="1"/>
        <c:majorTickMark val="none"/>
        <c:minorTickMark val="none"/>
        <c:tickLblPos val="none"/>
        <c:crossAx val="368198800"/>
        <c:crosses val="autoZero"/>
        <c:auto val="1"/>
        <c:lblOffset val="100"/>
        <c:baseTimeUnit val="years"/>
      </c:dateAx>
      <c:valAx>
        <c:axId val="3681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9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377.12</c:v>
                </c:pt>
                <c:pt idx="1">
                  <c:v>317.66000000000003</c:v>
                </c:pt>
                <c:pt idx="2">
                  <c:v>261.82</c:v>
                </c:pt>
                <c:pt idx="3">
                  <c:v>204.53</c:v>
                </c:pt>
                <c:pt idx="4">
                  <c:v>164.45</c:v>
                </c:pt>
              </c:numCache>
            </c:numRef>
          </c:val>
          <c:extLst xmlns:c16r2="http://schemas.microsoft.com/office/drawing/2015/06/chart">
            <c:ext xmlns:c16="http://schemas.microsoft.com/office/drawing/2014/chart" uri="{C3380CC4-5D6E-409C-BE32-E72D297353CC}">
              <c16:uniqueId val="{00000000-AB29-4135-AD87-68EB3C9CD743}"/>
            </c:ext>
          </c:extLst>
        </c:ser>
        <c:dLbls>
          <c:showLegendKey val="0"/>
          <c:showVal val="0"/>
          <c:showCatName val="0"/>
          <c:showSerName val="0"/>
          <c:showPercent val="0"/>
          <c:showBubbleSize val="0"/>
        </c:dLbls>
        <c:gapWidth val="150"/>
        <c:axId val="368202720"/>
        <c:axId val="36820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AB29-4135-AD87-68EB3C9CD743}"/>
            </c:ext>
          </c:extLst>
        </c:ser>
        <c:dLbls>
          <c:showLegendKey val="0"/>
          <c:showVal val="0"/>
          <c:showCatName val="0"/>
          <c:showSerName val="0"/>
          <c:showPercent val="0"/>
          <c:showBubbleSize val="0"/>
        </c:dLbls>
        <c:marker val="1"/>
        <c:smooth val="0"/>
        <c:axId val="368202720"/>
        <c:axId val="368203112"/>
      </c:lineChart>
      <c:dateAx>
        <c:axId val="368202720"/>
        <c:scaling>
          <c:orientation val="minMax"/>
        </c:scaling>
        <c:delete val="1"/>
        <c:axPos val="b"/>
        <c:numFmt formatCode="ge" sourceLinked="1"/>
        <c:majorTickMark val="none"/>
        <c:minorTickMark val="none"/>
        <c:tickLblPos val="none"/>
        <c:crossAx val="368203112"/>
        <c:crosses val="autoZero"/>
        <c:auto val="1"/>
        <c:lblOffset val="100"/>
        <c:baseTimeUnit val="years"/>
      </c:dateAx>
      <c:valAx>
        <c:axId val="36820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87.38</c:v>
                </c:pt>
                <c:pt idx="1">
                  <c:v>82.29</c:v>
                </c:pt>
                <c:pt idx="2">
                  <c:v>86.84</c:v>
                </c:pt>
                <c:pt idx="3">
                  <c:v>71.31</c:v>
                </c:pt>
                <c:pt idx="4">
                  <c:v>99.01</c:v>
                </c:pt>
              </c:numCache>
            </c:numRef>
          </c:val>
          <c:extLst xmlns:c16r2="http://schemas.microsoft.com/office/drawing/2015/06/chart">
            <c:ext xmlns:c16="http://schemas.microsoft.com/office/drawing/2014/chart" uri="{C3380CC4-5D6E-409C-BE32-E72D297353CC}">
              <c16:uniqueId val="{00000000-F556-44CC-A6CA-32C9F17F9DFA}"/>
            </c:ext>
          </c:extLst>
        </c:ser>
        <c:dLbls>
          <c:showLegendKey val="0"/>
          <c:showVal val="0"/>
          <c:showCatName val="0"/>
          <c:showSerName val="0"/>
          <c:showPercent val="0"/>
          <c:showBubbleSize val="0"/>
        </c:dLbls>
        <c:gapWidth val="150"/>
        <c:axId val="368203896"/>
        <c:axId val="36819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F556-44CC-A6CA-32C9F17F9DFA}"/>
            </c:ext>
          </c:extLst>
        </c:ser>
        <c:dLbls>
          <c:showLegendKey val="0"/>
          <c:showVal val="0"/>
          <c:showCatName val="0"/>
          <c:showSerName val="0"/>
          <c:showPercent val="0"/>
          <c:showBubbleSize val="0"/>
        </c:dLbls>
        <c:marker val="1"/>
        <c:smooth val="0"/>
        <c:axId val="368203896"/>
        <c:axId val="368199192"/>
      </c:lineChart>
      <c:dateAx>
        <c:axId val="368203896"/>
        <c:scaling>
          <c:orientation val="minMax"/>
        </c:scaling>
        <c:delete val="1"/>
        <c:axPos val="b"/>
        <c:numFmt formatCode="ge" sourceLinked="1"/>
        <c:majorTickMark val="none"/>
        <c:minorTickMark val="none"/>
        <c:tickLblPos val="none"/>
        <c:crossAx val="368199192"/>
        <c:crosses val="autoZero"/>
        <c:auto val="1"/>
        <c:lblOffset val="100"/>
        <c:baseTimeUnit val="years"/>
      </c:dateAx>
      <c:valAx>
        <c:axId val="3681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248.22</c:v>
                </c:pt>
                <c:pt idx="1">
                  <c:v>263.88</c:v>
                </c:pt>
                <c:pt idx="2">
                  <c:v>250.41</c:v>
                </c:pt>
                <c:pt idx="3">
                  <c:v>304.66000000000003</c:v>
                </c:pt>
                <c:pt idx="4">
                  <c:v>218.15</c:v>
                </c:pt>
              </c:numCache>
            </c:numRef>
          </c:val>
          <c:extLst xmlns:c16r2="http://schemas.microsoft.com/office/drawing/2015/06/chart">
            <c:ext xmlns:c16="http://schemas.microsoft.com/office/drawing/2014/chart" uri="{C3380CC4-5D6E-409C-BE32-E72D297353CC}">
              <c16:uniqueId val="{00000000-5FB2-493B-82C3-C3841200B93D}"/>
            </c:ext>
          </c:extLst>
        </c:ser>
        <c:dLbls>
          <c:showLegendKey val="0"/>
          <c:showVal val="0"/>
          <c:showCatName val="0"/>
          <c:showSerName val="0"/>
          <c:showPercent val="0"/>
          <c:showBubbleSize val="0"/>
        </c:dLbls>
        <c:gapWidth val="150"/>
        <c:axId val="368236696"/>
        <c:axId val="36823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5FB2-493B-82C3-C3841200B93D}"/>
            </c:ext>
          </c:extLst>
        </c:ser>
        <c:dLbls>
          <c:showLegendKey val="0"/>
          <c:showVal val="0"/>
          <c:showCatName val="0"/>
          <c:showSerName val="0"/>
          <c:showPercent val="0"/>
          <c:showBubbleSize val="0"/>
        </c:dLbls>
        <c:marker val="1"/>
        <c:smooth val="0"/>
        <c:axId val="368236696"/>
        <c:axId val="368234736"/>
      </c:lineChart>
      <c:dateAx>
        <c:axId val="368236696"/>
        <c:scaling>
          <c:orientation val="minMax"/>
        </c:scaling>
        <c:delete val="1"/>
        <c:axPos val="b"/>
        <c:numFmt formatCode="ge" sourceLinked="1"/>
        <c:majorTickMark val="none"/>
        <c:minorTickMark val="none"/>
        <c:tickLblPos val="none"/>
        <c:crossAx val="368234736"/>
        <c:crosses val="autoZero"/>
        <c:auto val="1"/>
        <c:lblOffset val="100"/>
        <c:baseTimeUnit val="years"/>
      </c:dateAx>
      <c:valAx>
        <c:axId val="36823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3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K12" sqref="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那須烏山市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26654</v>
      </c>
      <c r="AM8" s="66"/>
      <c r="AN8" s="66"/>
      <c r="AO8" s="66"/>
      <c r="AP8" s="66"/>
      <c r="AQ8" s="66"/>
      <c r="AR8" s="66"/>
      <c r="AS8" s="66"/>
      <c r="AT8" s="65">
        <f>データ!$S$6</f>
        <v>174.35</v>
      </c>
      <c r="AU8" s="65"/>
      <c r="AV8" s="65"/>
      <c r="AW8" s="65"/>
      <c r="AX8" s="65"/>
      <c r="AY8" s="65"/>
      <c r="AZ8" s="65"/>
      <c r="BA8" s="65"/>
      <c r="BB8" s="65">
        <f>データ!$T$6</f>
        <v>152.88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16.079999999999998</v>
      </c>
      <c r="Q10" s="65"/>
      <c r="R10" s="65"/>
      <c r="S10" s="65"/>
      <c r="T10" s="65"/>
      <c r="U10" s="65"/>
      <c r="V10" s="65"/>
      <c r="W10" s="66">
        <f>データ!$Q$6</f>
        <v>3866</v>
      </c>
      <c r="X10" s="66"/>
      <c r="Y10" s="66"/>
      <c r="Z10" s="66"/>
      <c r="AA10" s="66"/>
      <c r="AB10" s="66"/>
      <c r="AC10" s="66"/>
      <c r="AD10" s="2"/>
      <c r="AE10" s="2"/>
      <c r="AF10" s="2"/>
      <c r="AG10" s="2"/>
      <c r="AH10" s="2"/>
      <c r="AI10" s="2"/>
      <c r="AJ10" s="2"/>
      <c r="AK10" s="2"/>
      <c r="AL10" s="66">
        <f>データ!$U$6</f>
        <v>4253</v>
      </c>
      <c r="AM10" s="66"/>
      <c r="AN10" s="66"/>
      <c r="AO10" s="66"/>
      <c r="AP10" s="66"/>
      <c r="AQ10" s="66"/>
      <c r="AR10" s="66"/>
      <c r="AS10" s="66"/>
      <c r="AT10" s="65">
        <f>データ!$V$6</f>
        <v>22.59</v>
      </c>
      <c r="AU10" s="65"/>
      <c r="AV10" s="65"/>
      <c r="AW10" s="65"/>
      <c r="AX10" s="65"/>
      <c r="AY10" s="65"/>
      <c r="AZ10" s="65"/>
      <c r="BA10" s="65"/>
      <c r="BB10" s="65">
        <f>データ!$W$6</f>
        <v>188.27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3hcVas7zrvo41u06xDNFxBfVSCnkKm2luWQyt3d8cMaYKq2uHXOzyrKbCDCv8CzKlxck1GhEurFyupwrlZO3aQ==" saltValue="rimUAKwhvcD3dUdW9q23C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92151</v>
      </c>
      <c r="D6" s="34">
        <f t="shared" si="3"/>
        <v>47</v>
      </c>
      <c r="E6" s="34">
        <f t="shared" si="3"/>
        <v>1</v>
      </c>
      <c r="F6" s="34">
        <f t="shared" si="3"/>
        <v>0</v>
      </c>
      <c r="G6" s="34">
        <f t="shared" si="3"/>
        <v>0</v>
      </c>
      <c r="H6" s="34" t="str">
        <f t="shared" si="3"/>
        <v>栃木県　那須烏山市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16.079999999999998</v>
      </c>
      <c r="Q6" s="35">
        <f t="shared" si="3"/>
        <v>3866</v>
      </c>
      <c r="R6" s="35">
        <f t="shared" si="3"/>
        <v>26654</v>
      </c>
      <c r="S6" s="35">
        <f t="shared" si="3"/>
        <v>174.35</v>
      </c>
      <c r="T6" s="35">
        <f t="shared" si="3"/>
        <v>152.88</v>
      </c>
      <c r="U6" s="35">
        <f t="shared" si="3"/>
        <v>4253</v>
      </c>
      <c r="V6" s="35">
        <f t="shared" si="3"/>
        <v>22.59</v>
      </c>
      <c r="W6" s="35">
        <f t="shared" si="3"/>
        <v>188.27</v>
      </c>
      <c r="X6" s="36">
        <f>IF(X7="",NA(),X7)</f>
        <v>91.88</v>
      </c>
      <c r="Y6" s="36">
        <f t="shared" ref="Y6:AG6" si="4">IF(Y7="",NA(),Y7)</f>
        <v>86.48</v>
      </c>
      <c r="Z6" s="36">
        <f t="shared" si="4"/>
        <v>91.52</v>
      </c>
      <c r="AA6" s="36">
        <f t="shared" si="4"/>
        <v>74.459999999999994</v>
      </c>
      <c r="AB6" s="36">
        <f t="shared" si="4"/>
        <v>102.84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377.12</v>
      </c>
      <c r="BF6" s="36">
        <f t="shared" ref="BF6:BN6" si="7">IF(BF7="",NA(),BF7)</f>
        <v>317.66000000000003</v>
      </c>
      <c r="BG6" s="36">
        <f t="shared" si="7"/>
        <v>261.82</v>
      </c>
      <c r="BH6" s="36">
        <f t="shared" si="7"/>
        <v>204.53</v>
      </c>
      <c r="BI6" s="36">
        <f t="shared" si="7"/>
        <v>164.45</v>
      </c>
      <c r="BJ6" s="36">
        <f t="shared" si="7"/>
        <v>1125.69</v>
      </c>
      <c r="BK6" s="36">
        <f t="shared" si="7"/>
        <v>1134.67</v>
      </c>
      <c r="BL6" s="36">
        <f t="shared" si="7"/>
        <v>1144.79</v>
      </c>
      <c r="BM6" s="36">
        <f t="shared" si="7"/>
        <v>1061.58</v>
      </c>
      <c r="BN6" s="36">
        <f t="shared" si="7"/>
        <v>1007.7</v>
      </c>
      <c r="BO6" s="35" t="str">
        <f>IF(BO7="","",IF(BO7="-","【-】","【"&amp;SUBSTITUTE(TEXT(BO7,"#,##0.00"),"-","△")&amp;"】"))</f>
        <v>【1,074.14】</v>
      </c>
      <c r="BP6" s="36">
        <f>IF(BP7="",NA(),BP7)</f>
        <v>87.38</v>
      </c>
      <c r="BQ6" s="36">
        <f t="shared" ref="BQ6:BY6" si="8">IF(BQ7="",NA(),BQ7)</f>
        <v>82.29</v>
      </c>
      <c r="BR6" s="36">
        <f t="shared" si="8"/>
        <v>86.84</v>
      </c>
      <c r="BS6" s="36">
        <f t="shared" si="8"/>
        <v>71.31</v>
      </c>
      <c r="BT6" s="36">
        <f t="shared" si="8"/>
        <v>99.01</v>
      </c>
      <c r="BU6" s="36">
        <f t="shared" si="8"/>
        <v>46.48</v>
      </c>
      <c r="BV6" s="36">
        <f t="shared" si="8"/>
        <v>40.6</v>
      </c>
      <c r="BW6" s="36">
        <f t="shared" si="8"/>
        <v>56.04</v>
      </c>
      <c r="BX6" s="36">
        <f t="shared" si="8"/>
        <v>58.52</v>
      </c>
      <c r="BY6" s="36">
        <f t="shared" si="8"/>
        <v>59.22</v>
      </c>
      <c r="BZ6" s="35" t="str">
        <f>IF(BZ7="","",IF(BZ7="-","【-】","【"&amp;SUBSTITUTE(TEXT(BZ7,"#,##0.00"),"-","△")&amp;"】"))</f>
        <v>【54.36】</v>
      </c>
      <c r="CA6" s="36">
        <f>IF(CA7="",NA(),CA7)</f>
        <v>248.22</v>
      </c>
      <c r="CB6" s="36">
        <f t="shared" ref="CB6:CJ6" si="9">IF(CB7="",NA(),CB7)</f>
        <v>263.88</v>
      </c>
      <c r="CC6" s="36">
        <f t="shared" si="9"/>
        <v>250.41</v>
      </c>
      <c r="CD6" s="36">
        <f t="shared" si="9"/>
        <v>304.66000000000003</v>
      </c>
      <c r="CE6" s="36">
        <f t="shared" si="9"/>
        <v>218.15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60.61</v>
      </c>
      <c r="CM6" s="36">
        <f t="shared" ref="CM6:CU6" si="10">IF(CM7="",NA(),CM7)</f>
        <v>54.05</v>
      </c>
      <c r="CN6" s="36">
        <f t="shared" si="10"/>
        <v>51.6</v>
      </c>
      <c r="CO6" s="36">
        <f t="shared" si="10"/>
        <v>50.37</v>
      </c>
      <c r="CP6" s="36">
        <f t="shared" si="10"/>
        <v>48.19</v>
      </c>
      <c r="CQ6" s="36">
        <f t="shared" si="10"/>
        <v>57.43</v>
      </c>
      <c r="CR6" s="36">
        <f t="shared" si="10"/>
        <v>57.29</v>
      </c>
      <c r="CS6" s="36">
        <f t="shared" si="10"/>
        <v>55.9</v>
      </c>
      <c r="CT6" s="36">
        <f t="shared" si="10"/>
        <v>57.3</v>
      </c>
      <c r="CU6" s="36">
        <f t="shared" si="10"/>
        <v>56.76</v>
      </c>
      <c r="CV6" s="35" t="str">
        <f>IF(CV7="","",IF(CV7="-","【-】","【"&amp;SUBSTITUTE(TEXT(CV7,"#,##0.00"),"-","△")&amp;"】"))</f>
        <v>【55.95】</v>
      </c>
      <c r="CW6" s="36">
        <f>IF(CW7="",NA(),CW7)</f>
        <v>72.17</v>
      </c>
      <c r="CX6" s="36">
        <f t="shared" ref="CX6:DF6" si="11">IF(CX7="",NA(),CX7)</f>
        <v>78.64</v>
      </c>
      <c r="CY6" s="36">
        <f t="shared" si="11"/>
        <v>81.59</v>
      </c>
      <c r="CZ6" s="36">
        <f t="shared" si="11"/>
        <v>83.47</v>
      </c>
      <c r="DA6" s="36">
        <f t="shared" si="11"/>
        <v>87.14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0.02</v>
      </c>
      <c r="EE6" s="36">
        <f t="shared" ref="EE6:EM6" si="14">IF(EE7="",NA(),EE7)</f>
        <v>0.05</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92151</v>
      </c>
      <c r="D7" s="38">
        <v>47</v>
      </c>
      <c r="E7" s="38">
        <v>1</v>
      </c>
      <c r="F7" s="38">
        <v>0</v>
      </c>
      <c r="G7" s="38">
        <v>0</v>
      </c>
      <c r="H7" s="38" t="s">
        <v>96</v>
      </c>
      <c r="I7" s="38" t="s">
        <v>97</v>
      </c>
      <c r="J7" s="38" t="s">
        <v>98</v>
      </c>
      <c r="K7" s="38" t="s">
        <v>99</v>
      </c>
      <c r="L7" s="38" t="s">
        <v>100</v>
      </c>
      <c r="M7" s="38" t="s">
        <v>101</v>
      </c>
      <c r="N7" s="39" t="s">
        <v>102</v>
      </c>
      <c r="O7" s="39" t="s">
        <v>103</v>
      </c>
      <c r="P7" s="39">
        <v>16.079999999999998</v>
      </c>
      <c r="Q7" s="39">
        <v>3866</v>
      </c>
      <c r="R7" s="39">
        <v>26654</v>
      </c>
      <c r="S7" s="39">
        <v>174.35</v>
      </c>
      <c r="T7" s="39">
        <v>152.88</v>
      </c>
      <c r="U7" s="39">
        <v>4253</v>
      </c>
      <c r="V7" s="39">
        <v>22.59</v>
      </c>
      <c r="W7" s="39">
        <v>188.27</v>
      </c>
      <c r="X7" s="39">
        <v>91.88</v>
      </c>
      <c r="Y7" s="39">
        <v>86.48</v>
      </c>
      <c r="Z7" s="39">
        <v>91.52</v>
      </c>
      <c r="AA7" s="39">
        <v>74.459999999999994</v>
      </c>
      <c r="AB7" s="39">
        <v>102.84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377.12</v>
      </c>
      <c r="BF7" s="39">
        <v>317.66000000000003</v>
      </c>
      <c r="BG7" s="39">
        <v>261.82</v>
      </c>
      <c r="BH7" s="39">
        <v>204.53</v>
      </c>
      <c r="BI7" s="39">
        <v>164.45</v>
      </c>
      <c r="BJ7" s="39">
        <v>1125.69</v>
      </c>
      <c r="BK7" s="39">
        <v>1134.67</v>
      </c>
      <c r="BL7" s="39">
        <v>1144.79</v>
      </c>
      <c r="BM7" s="39">
        <v>1061.58</v>
      </c>
      <c r="BN7" s="39">
        <v>1007.7</v>
      </c>
      <c r="BO7" s="39">
        <v>1074.1400000000001</v>
      </c>
      <c r="BP7" s="39">
        <v>87.38</v>
      </c>
      <c r="BQ7" s="39">
        <v>82.29</v>
      </c>
      <c r="BR7" s="39">
        <v>86.84</v>
      </c>
      <c r="BS7" s="39">
        <v>71.31</v>
      </c>
      <c r="BT7" s="39">
        <v>99.01</v>
      </c>
      <c r="BU7" s="39">
        <v>46.48</v>
      </c>
      <c r="BV7" s="39">
        <v>40.6</v>
      </c>
      <c r="BW7" s="39">
        <v>56.04</v>
      </c>
      <c r="BX7" s="39">
        <v>58.52</v>
      </c>
      <c r="BY7" s="39">
        <v>59.22</v>
      </c>
      <c r="BZ7" s="39">
        <v>54.36</v>
      </c>
      <c r="CA7" s="39">
        <v>248.22</v>
      </c>
      <c r="CB7" s="39">
        <v>263.88</v>
      </c>
      <c r="CC7" s="39">
        <v>250.41</v>
      </c>
      <c r="CD7" s="39">
        <v>304.66000000000003</v>
      </c>
      <c r="CE7" s="39">
        <v>218.15</v>
      </c>
      <c r="CF7" s="39">
        <v>376.61</v>
      </c>
      <c r="CG7" s="39">
        <v>440.03</v>
      </c>
      <c r="CH7" s="39">
        <v>304.35000000000002</v>
      </c>
      <c r="CI7" s="39">
        <v>296.3</v>
      </c>
      <c r="CJ7" s="39">
        <v>292.89999999999998</v>
      </c>
      <c r="CK7" s="39">
        <v>296.39999999999998</v>
      </c>
      <c r="CL7" s="39">
        <v>60.61</v>
      </c>
      <c r="CM7" s="39">
        <v>54.05</v>
      </c>
      <c r="CN7" s="39">
        <v>51.6</v>
      </c>
      <c r="CO7" s="39">
        <v>50.37</v>
      </c>
      <c r="CP7" s="39">
        <v>48.19</v>
      </c>
      <c r="CQ7" s="39">
        <v>57.43</v>
      </c>
      <c r="CR7" s="39">
        <v>57.29</v>
      </c>
      <c r="CS7" s="39">
        <v>55.9</v>
      </c>
      <c r="CT7" s="39">
        <v>57.3</v>
      </c>
      <c r="CU7" s="39">
        <v>56.76</v>
      </c>
      <c r="CV7" s="39">
        <v>55.95</v>
      </c>
      <c r="CW7" s="39">
        <v>72.17</v>
      </c>
      <c r="CX7" s="39">
        <v>78.64</v>
      </c>
      <c r="CY7" s="39">
        <v>81.59</v>
      </c>
      <c r="CZ7" s="39">
        <v>83.47</v>
      </c>
      <c r="DA7" s="39">
        <v>87.14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0.02</v>
      </c>
      <c r="EE7" s="39">
        <v>0.05</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那須烏山市</cp:lastModifiedBy>
  <dcterms:created xsi:type="dcterms:W3CDTF">2019-12-05T04:36:07Z</dcterms:created>
  <dcterms:modified xsi:type="dcterms:W3CDTF">2020-01-17T01:23:45Z</dcterms:modified>
  <cp:category/>
</cp:coreProperties>
</file>