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H29\④公営企業\【決算統計】\H29\★300125公営企業に係る「経営比較分析表」の作成について\05★公表用\5下水（特環）\"/>
    </mc:Choice>
  </mc:AlternateContent>
  <workbookProtection workbookPassword="B319" lockStructure="1"/>
  <bookViews>
    <workbookView xWindow="0" yWindow="0" windowWidth="20490" windowHeight="7755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R6" i="5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H86" i="4"/>
  <c r="E86" i="4"/>
  <c r="AT10" i="4"/>
  <c r="AL10" i="4"/>
  <c r="AD10" i="4"/>
  <c r="I10" i="4"/>
  <c r="AT8" i="4"/>
  <c r="AL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<sst xmlns="http://schemas.openxmlformats.org/spreadsheetml/2006/main" count="240" uniqueCount="126">
  <si>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</si>
  <si>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</si>
  <si>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</si>
  <si>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</si>
  <si>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</si>
  <si>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</si>
  <si>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</si>
  <si>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</si>
  <si>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</si>
  <si>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</si>
  <si>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</si>
  <si>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</si>
  <si>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</si>
  <si>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</si>
  <si>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</si>
  <si>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</si>
  <si>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</si>
  <si>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</si>
  <si>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</si>
  <si>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</si>
  <si>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</si>
  <si>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</si>
  <si>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</si>
  <si>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</si>
  <si>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</si>
  <si>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</si>
  <si>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</si>
  <si>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</si>
  <si>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</si>
  <si>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</si>
  <si>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</si>
  <si>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</si>
  <si>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</si>
  <si>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</si>
  <si>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</si>
  <si>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</si>
  <si>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</si>
  <si>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</si>
  <si>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</si>
  <si>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</si>
  <si>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</si>
  <si>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</si>
  <si>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</si>
  <si>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</si>
  <si>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</si>
  <si>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</si>
  <si>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</si>
  <si>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</si>
  <si>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</si>
  <si>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</si>
  <si>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</si>
  <si>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</si>
  <si>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</si>
  <si>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</si>
  <si>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</si>
  <si>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</si>
  <si>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</si>
  <si>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</si>
  <si>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</si>
  <si>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</si>
  <si>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</si>
  <si>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</si>
  <si>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</si>
  <si>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</si>
  <si>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</si>
  <si>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</si>
  <si>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</si>
  <si>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</si>
  <si>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</si>
  <si>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</si>
  <si>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</si>
  <si>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</si>
  <si>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</si>
  <si>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</si>
  <si>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</si>
  <si>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</si>
  <si>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</si>
  <si>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</si>
  <si>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</si>
  <si>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</si>
  <si>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</si>
  <si>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</si>
  <si>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</si>
  <si>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</si>
  <si>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</si>
  <si>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</si>
  <si>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</si>
  <si>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</si>
  <si>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</si>
  <si>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</si>
  <si>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</si>
  <si>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</si>
  <si>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</si>
  <si>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</si>
  <si>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</si>
  <si>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</si>
  <si>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</si>
  <si>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</si>
  <si>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</si>
  <si>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</si>
  <si>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</si>
  <si>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</si>
  <si>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</si>
  <si>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</si>
  <si>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</si>
  <si>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</si>
  <si>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</si>
  <si>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</si>
  <si>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</si>
  <si>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</si>
  <si>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栃木県　那須烏山市</t>
  </si>
  <si>
    <t>法非適用</t>
  </si>
  <si>
    <t>下水道事業</t>
  </si>
  <si>
    <t>特定環境保全公共下水道</t>
  </si>
  <si>
    <t>D2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</si>
  <si>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</si>
  <si>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</si>
  <si>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</si>
  <si>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</si>
  <si>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</si>
  <si>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</si>
  <si>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</si>
  <si>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料金見直し等を図るべきと考えるが、公共下水道
（烏山中央処理区）への接続が進まない中での料金値上げはマイナス要因となるため、現在は一般会計繰入金に頼らざるを得ない状況である。</t>
    <rPh sb="0" eb="2">
      <t>リョウキン</t>
    </rPh>
    <rPh sb="2" eb="4">
      <t>ミナオ</t>
    </rPh>
    <rPh sb="5" eb="6">
      <t>トウ</t>
    </rPh>
    <rPh sb="7" eb="8">
      <t>ハカ</t>
    </rPh>
    <rPh sb="12" eb="13">
      <t>カンガ</t>
    </rPh>
    <rPh sb="17" eb="19">
      <t>コウキョウ</t>
    </rPh>
    <rPh sb="19" eb="22">
      <t>ゲスイドウ</t>
    </rPh>
    <rPh sb="24" eb="26">
      <t>カラスヤマ</t>
    </rPh>
    <rPh sb="26" eb="28">
      <t>チュウオウ</t>
    </rPh>
    <rPh sb="28" eb="30">
      <t>ショリ</t>
    </rPh>
    <rPh sb="30" eb="31">
      <t>ク</t>
    </rPh>
    <rPh sb="34" eb="36">
      <t>セツゾク</t>
    </rPh>
    <rPh sb="37" eb="38">
      <t>スス</t>
    </rPh>
    <rPh sb="41" eb="42">
      <t>ナカ</t>
    </rPh>
    <rPh sb="44" eb="46">
      <t>リョウキン</t>
    </rPh>
    <rPh sb="46" eb="48">
      <t>ネア</t>
    </rPh>
    <rPh sb="54" eb="56">
      <t>ヨウイン</t>
    </rPh>
    <rPh sb="62" eb="64">
      <t>ゲンザイ</t>
    </rPh>
    <rPh sb="65" eb="67">
      <t>イッパン</t>
    </rPh>
    <rPh sb="67" eb="69">
      <t>カイケイ</t>
    </rPh>
    <rPh sb="69" eb="71">
      <t>クリイレ</t>
    </rPh>
    <rPh sb="71" eb="72">
      <t>キン</t>
    </rPh>
    <rPh sb="73" eb="74">
      <t>タヨ</t>
    </rPh>
    <rPh sb="78" eb="79">
      <t>エ</t>
    </rPh>
    <rPh sb="81" eb="83">
      <t>ジョウキョウ</t>
    </rPh>
    <phoneticPr fontId="4"/>
  </si>
  <si>
    <t>平成10年3月31日供用開始のため、耐用年数内ではあるが、将来的には管渠の改善等の工事が予想される。（平成32年度より、ストックマネジメントの導入を目指している。）</t>
    <rPh sb="0" eb="2">
      <t>ヘイセイ</t>
    </rPh>
    <rPh sb="4" eb="5">
      <t>ネン</t>
    </rPh>
    <rPh sb="6" eb="7">
      <t>ガツ</t>
    </rPh>
    <rPh sb="9" eb="10">
      <t>ヒ</t>
    </rPh>
    <rPh sb="10" eb="12">
      <t>キョウヨウ</t>
    </rPh>
    <rPh sb="12" eb="14">
      <t>カイシ</t>
    </rPh>
    <rPh sb="18" eb="20">
      <t>タイヨウ</t>
    </rPh>
    <rPh sb="20" eb="22">
      <t>ネンスウ</t>
    </rPh>
    <rPh sb="22" eb="23">
      <t>ナイ</t>
    </rPh>
    <rPh sb="29" eb="32">
      <t>ショウライテキ</t>
    </rPh>
    <rPh sb="34" eb="36">
      <t>カンキョ</t>
    </rPh>
    <rPh sb="37" eb="39">
      <t>カイゼン</t>
    </rPh>
    <rPh sb="39" eb="40">
      <t>トウ</t>
    </rPh>
    <rPh sb="41" eb="43">
      <t>コウジ</t>
    </rPh>
    <rPh sb="44" eb="46">
      <t>ヨソウ</t>
    </rPh>
    <rPh sb="51" eb="53">
      <t>ヘイセイ</t>
    </rPh>
    <rPh sb="55" eb="57">
      <t>ネンド</t>
    </rPh>
    <rPh sb="71" eb="73">
      <t>ドウニュウ</t>
    </rPh>
    <rPh sb="74" eb="76">
      <t>メザ</t>
    </rPh>
    <phoneticPr fontId="4"/>
  </si>
  <si>
    <t>・平成24年度全体計画変更により、現工事済み区域にて建設事業完了となっているが、さらなる水洗化率の向上及び料金改定が実施されるまでは、現状の状態と見込まれる。ただし、公共下水道と併せて早急な検討が必要である。
・将来的に予想される、施設及び管渠の改築更新等については、計画性をもって対応していく必要がある。</t>
    <rPh sb="1" eb="3">
      <t>ヘイセイ</t>
    </rPh>
    <rPh sb="5" eb="6">
      <t>ネン</t>
    </rPh>
    <rPh sb="6" eb="7">
      <t>ド</t>
    </rPh>
    <rPh sb="7" eb="9">
      <t>ゼンタイ</t>
    </rPh>
    <rPh sb="9" eb="11">
      <t>ケイカク</t>
    </rPh>
    <rPh sb="11" eb="13">
      <t>ヘンコウ</t>
    </rPh>
    <rPh sb="106" eb="109">
      <t>ショウライテキ</t>
    </rPh>
    <rPh sb="110" eb="112">
      <t>ヨソウ</t>
    </rPh>
    <rPh sb="116" eb="118">
      <t>シセツ</t>
    </rPh>
    <rPh sb="118" eb="119">
      <t>オヨ</t>
    </rPh>
    <rPh sb="120" eb="121">
      <t>カン</t>
    </rPh>
    <rPh sb="121" eb="122">
      <t>キョ</t>
    </rPh>
    <rPh sb="123" eb="125">
      <t>カイチク</t>
    </rPh>
    <rPh sb="125" eb="127">
      <t>コウシン</t>
    </rPh>
    <rPh sb="127" eb="128">
      <t>トウ</t>
    </rPh>
    <rPh sb="134" eb="137">
      <t>ケイカクセイ</t>
    </rPh>
    <rPh sb="141" eb="143">
      <t>タイオウ</t>
    </rPh>
    <rPh sb="147" eb="149">
      <t>ヒツヨウ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</si>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</sst>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90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038712"/>
        <c:axId val="336336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0.05</c:v>
                </c:pt>
                <c:pt idx="2">
                  <c:v>0.04</c:v>
                </c:pt>
                <c:pt idx="3">
                  <c:v>7.0000000000000007E-2</c:v>
                </c:pt>
                <c:pt idx="4">
                  <c:v>0.09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038712"/>
        <c:axId val="336336528"/>
      </c:lineChart>
      <c:dateAx>
        <c:axId val="181038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336528"/>
        <c:crosses val="autoZero"/>
        <c:auto val="1"/>
        <c:lblOffset val="100"/>
        <c:baseTimeUnit val="years"/>
      </c:dateAx>
      <c:valAx>
        <c:axId val="336336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038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43.23</c:v>
                </c:pt>
                <c:pt idx="1">
                  <c:v>42.77</c:v>
                </c:pt>
                <c:pt idx="2">
                  <c:v>42.23</c:v>
                </c:pt>
                <c:pt idx="3">
                  <c:v>33</c:v>
                </c:pt>
                <c:pt idx="4">
                  <c:v>34.92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211792"/>
        <c:axId val="337212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42.31</c:v>
                </c:pt>
                <c:pt idx="1">
                  <c:v>43.65</c:v>
                </c:pt>
                <c:pt idx="2">
                  <c:v>43.58</c:v>
                </c:pt>
                <c:pt idx="3">
                  <c:v>41.35</c:v>
                </c:pt>
                <c:pt idx="4">
                  <c:v>42.9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11792"/>
        <c:axId val="337212184"/>
      </c:lineChart>
      <c:dateAx>
        <c:axId val="337211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212184"/>
        <c:crosses val="autoZero"/>
        <c:auto val="1"/>
        <c:lblOffset val="100"/>
        <c:baseTimeUnit val="years"/>
      </c:dateAx>
      <c:valAx>
        <c:axId val="337212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211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87.76</c:v>
                </c:pt>
                <c:pt idx="1">
                  <c:v>87.99</c:v>
                </c:pt>
                <c:pt idx="2">
                  <c:v>88.23</c:v>
                </c:pt>
                <c:pt idx="3">
                  <c:v>89.26</c:v>
                </c:pt>
                <c:pt idx="4">
                  <c:v>89.46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390512"/>
        <c:axId val="3373909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81.3</c:v>
                </c:pt>
                <c:pt idx="1">
                  <c:v>82.2</c:v>
                </c:pt>
                <c:pt idx="2">
                  <c:v>82.35</c:v>
                </c:pt>
                <c:pt idx="3">
                  <c:v>82.9</c:v>
                </c:pt>
                <c:pt idx="4">
                  <c:v>83.5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390512"/>
        <c:axId val="337390904"/>
      </c:lineChart>
      <c:dateAx>
        <c:axId val="3373905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390904"/>
        <c:crosses val="autoZero"/>
        <c:auto val="1"/>
        <c:lblOffset val="100"/>
        <c:baseTimeUnit val="years"/>
      </c:dateAx>
      <c:valAx>
        <c:axId val="3373909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3905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89.68</c:v>
                </c:pt>
                <c:pt idx="1">
                  <c:v>88.05</c:v>
                </c:pt>
                <c:pt idx="2">
                  <c:v>74.239999999999995</c:v>
                </c:pt>
                <c:pt idx="3">
                  <c:v>92.62</c:v>
                </c:pt>
                <c:pt idx="4">
                  <c:v>78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288608"/>
        <c:axId val="3367723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88608"/>
        <c:axId val="336772360"/>
      </c:lineChart>
      <c:dateAx>
        <c:axId val="3372886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772360"/>
        <c:crosses val="autoZero"/>
        <c:auto val="1"/>
        <c:lblOffset val="100"/>
        <c:baseTimeUnit val="years"/>
      </c:dateAx>
      <c:valAx>
        <c:axId val="3367723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2886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880104"/>
        <c:axId val="336884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880104"/>
        <c:axId val="336884584"/>
      </c:lineChart>
      <c:dateAx>
        <c:axId val="336880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884584"/>
        <c:crosses val="autoZero"/>
        <c:auto val="1"/>
        <c:lblOffset val="100"/>
        <c:baseTimeUnit val="years"/>
      </c:dateAx>
      <c:valAx>
        <c:axId val="336884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880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1151072"/>
        <c:axId val="181152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151072"/>
        <c:axId val="181152640"/>
      </c:lineChart>
      <c:dateAx>
        <c:axId val="1811510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152640"/>
        <c:crosses val="autoZero"/>
        <c:auto val="1"/>
        <c:lblOffset val="100"/>
        <c:baseTimeUnit val="years"/>
      </c:dateAx>
      <c:valAx>
        <c:axId val="181152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81151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93496"/>
        <c:axId val="3369938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93496"/>
        <c:axId val="336993888"/>
      </c:lineChart>
      <c:dateAx>
        <c:axId val="3369934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993888"/>
        <c:crosses val="autoZero"/>
        <c:auto val="1"/>
        <c:lblOffset val="100"/>
        <c:baseTimeUnit val="years"/>
      </c:dateAx>
      <c:valAx>
        <c:axId val="3369938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9934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95064"/>
        <c:axId val="33699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95064"/>
        <c:axId val="336995456"/>
      </c:lineChart>
      <c:dateAx>
        <c:axId val="3369950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6995456"/>
        <c:crosses val="autoZero"/>
        <c:auto val="1"/>
        <c:lblOffset val="100"/>
        <c:baseTimeUnit val="years"/>
      </c:dateAx>
      <c:valAx>
        <c:axId val="33699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9950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10.55</c:v>
                </c:pt>
                <c:pt idx="1">
                  <c:v>9.52</c:v>
                </c:pt>
                <c:pt idx="2">
                  <c:v>8.7100000000000009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92712"/>
        <c:axId val="18115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1622.51</c:v>
                </c:pt>
                <c:pt idx="1">
                  <c:v>1569.13</c:v>
                </c:pt>
                <c:pt idx="2">
                  <c:v>1436</c:v>
                </c:pt>
                <c:pt idx="3">
                  <c:v>1434.89</c:v>
                </c:pt>
                <c:pt idx="4">
                  <c:v>1298.9100000000001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92712"/>
        <c:axId val="181154208"/>
      </c:lineChart>
      <c:dateAx>
        <c:axId val="3369927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81154208"/>
        <c:crosses val="autoZero"/>
        <c:auto val="1"/>
        <c:lblOffset val="100"/>
        <c:baseTimeUnit val="years"/>
      </c:dateAx>
      <c:valAx>
        <c:axId val="18115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9927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60.74</c:v>
                </c:pt>
                <c:pt idx="1">
                  <c:v>56.27</c:v>
                </c:pt>
                <c:pt idx="2">
                  <c:v>62.38</c:v>
                </c:pt>
                <c:pt idx="3">
                  <c:v>68.23</c:v>
                </c:pt>
                <c:pt idx="4">
                  <c:v>72.72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6993104"/>
        <c:axId val="337209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62.83</c:v>
                </c:pt>
                <c:pt idx="1">
                  <c:v>64.63</c:v>
                </c:pt>
                <c:pt idx="2">
                  <c:v>66.56</c:v>
                </c:pt>
                <c:pt idx="3">
                  <c:v>66.22</c:v>
                </c:pt>
                <c:pt idx="4">
                  <c:v>69.87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6993104"/>
        <c:axId val="337209048"/>
      </c:lineChart>
      <c:dateAx>
        <c:axId val="336993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209048"/>
        <c:crosses val="autoZero"/>
        <c:auto val="1"/>
        <c:lblOffset val="100"/>
        <c:baseTimeUnit val="years"/>
      </c:dateAx>
      <c:valAx>
        <c:axId val="337209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6993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242.99</c:v>
                </c:pt>
                <c:pt idx="1">
                  <c:v>256.99</c:v>
                </c:pt>
                <c:pt idx="2">
                  <c:v>242.77</c:v>
                </c:pt>
                <c:pt idx="3">
                  <c:v>222.89</c:v>
                </c:pt>
                <c:pt idx="4">
                  <c:v>209.74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7210224"/>
        <c:axId val="337210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250.43</c:v>
                </c:pt>
                <c:pt idx="1">
                  <c:v>245.75</c:v>
                </c:pt>
                <c:pt idx="2">
                  <c:v>244.29</c:v>
                </c:pt>
                <c:pt idx="3">
                  <c:v>246.72</c:v>
                </c:pt>
                <c:pt idx="4">
                  <c:v>234.96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7210224"/>
        <c:axId val="337210616"/>
      </c:lineChart>
      <c:dateAx>
        <c:axId val="337210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37210616"/>
        <c:crosses val="autoZero"/>
        <c:auto val="1"/>
        <c:lblOffset val="100"/>
        <c:baseTimeUnit val="years"/>
      </c:dateAx>
      <c:valAx>
        <c:axId val="337210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37210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【1,348.09】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【232.54】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5" sqref="B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栃木県　那須烏山市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特定環境保全公共下水道</v>
      </c>
      <c r="Q8" s="48"/>
      <c r="R8" s="48"/>
      <c r="S8" s="48"/>
      <c r="T8" s="48"/>
      <c r="U8" s="48"/>
      <c r="V8" s="48"/>
      <c r="W8" s="48" t="str">
        <f>データ!L6</f>
        <v>D2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27600</v>
      </c>
      <c r="AM8" s="50"/>
      <c r="AN8" s="50"/>
      <c r="AO8" s="50"/>
      <c r="AP8" s="50"/>
      <c r="AQ8" s="50"/>
      <c r="AR8" s="50"/>
      <c r="AS8" s="50"/>
      <c r="AT8" s="45">
        <f>データ!T6</f>
        <v>174.35</v>
      </c>
      <c r="AU8" s="45"/>
      <c r="AV8" s="45"/>
      <c r="AW8" s="45"/>
      <c r="AX8" s="45"/>
      <c r="AY8" s="45"/>
      <c r="AZ8" s="45"/>
      <c r="BA8" s="45"/>
      <c r="BB8" s="45">
        <f>データ!U6</f>
        <v>158.30000000000001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5.35</v>
      </c>
      <c r="Q10" s="45"/>
      <c r="R10" s="45"/>
      <c r="S10" s="45"/>
      <c r="T10" s="45"/>
      <c r="U10" s="45"/>
      <c r="V10" s="45"/>
      <c r="W10" s="45">
        <f>データ!Q6</f>
        <v>86.95</v>
      </c>
      <c r="X10" s="45"/>
      <c r="Y10" s="45"/>
      <c r="Z10" s="45"/>
      <c r="AA10" s="45"/>
      <c r="AB10" s="45"/>
      <c r="AC10" s="45"/>
      <c r="AD10" s="50">
        <f>データ!R6</f>
        <v>2754</v>
      </c>
      <c r="AE10" s="50"/>
      <c r="AF10" s="50"/>
      <c r="AG10" s="50"/>
      <c r="AH10" s="50"/>
      <c r="AI10" s="50"/>
      <c r="AJ10" s="50"/>
      <c r="AK10" s="2"/>
      <c r="AL10" s="50">
        <f>データ!V6</f>
        <v>1470</v>
      </c>
      <c r="AM10" s="50"/>
      <c r="AN10" s="50"/>
      <c r="AO10" s="50"/>
      <c r="AP10" s="50"/>
      <c r="AQ10" s="50"/>
      <c r="AR10" s="50"/>
      <c r="AS10" s="50"/>
      <c r="AT10" s="45">
        <f>データ!W6</f>
        <v>0.64</v>
      </c>
      <c r="AU10" s="45"/>
      <c r="AV10" s="45"/>
      <c r="AW10" s="45"/>
      <c r="AX10" s="45"/>
      <c r="AY10" s="45"/>
      <c r="AZ10" s="45"/>
      <c r="BA10" s="45"/>
      <c r="BB10" s="45">
        <f>データ!X6</f>
        <v>2296.88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122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123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6" t="s">
        <v>124</v>
      </c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8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6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8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6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8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6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8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6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8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6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8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6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8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6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8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6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8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6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8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6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8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6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8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6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8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76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8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76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8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6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8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9"/>
      <c r="BM82" s="80"/>
      <c r="BN82" s="80"/>
      <c r="BO82" s="80"/>
      <c r="BP82" s="80"/>
      <c r="BQ82" s="80"/>
      <c r="BR82" s="80"/>
      <c r="BS82" s="80"/>
      <c r="BT82" s="80"/>
      <c r="BU82" s="80"/>
      <c r="BV82" s="80"/>
      <c r="BW82" s="80"/>
      <c r="BX82" s="80"/>
      <c r="BY82" s="80"/>
      <c r="BZ82" s="81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【1,348.09】</v>
      </c>
      <c r="I86" s="26" t="str">
        <f>データ!CA6</f>
        <v>【69.80】</v>
      </c>
      <c r="J86" s="26" t="str">
        <f>データ!CL6</f>
        <v>【232.54】</v>
      </c>
      <c r="K86" s="26" t="str">
        <f>データ!CW6</f>
        <v>【42.17】</v>
      </c>
      <c r="L86" s="26" t="str">
        <f>データ!DH6</f>
        <v>【82.30】</v>
      </c>
      <c r="M86" s="26" t="s">
        <v>56</v>
      </c>
      <c r="N86" s="26" t="s">
        <v>56</v>
      </c>
      <c r="O86" s="26" t="str">
        <f>データ!EO6</f>
        <v>【0.09】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83" t="s">
        <v>66</v>
      </c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5"/>
      <c r="Y3" s="89" t="s">
        <v>67</v>
      </c>
      <c r="Z3" s="82"/>
      <c r="AA3" s="82"/>
      <c r="AB3" s="82"/>
      <c r="AC3" s="82"/>
      <c r="AD3" s="82"/>
      <c r="AE3" s="82"/>
      <c r="AF3" s="82"/>
      <c r="AG3" s="82"/>
      <c r="AH3" s="82"/>
      <c r="AI3" s="82"/>
      <c r="AJ3" s="82"/>
      <c r="AK3" s="82"/>
      <c r="AL3" s="82"/>
      <c r="AM3" s="82"/>
      <c r="AN3" s="82"/>
      <c r="AO3" s="82"/>
      <c r="AP3" s="82"/>
      <c r="AQ3" s="82"/>
      <c r="AR3" s="82"/>
      <c r="AS3" s="82"/>
      <c r="AT3" s="82"/>
      <c r="AU3" s="82"/>
      <c r="AV3" s="82"/>
      <c r="AW3" s="82"/>
      <c r="AX3" s="82"/>
      <c r="AY3" s="82"/>
      <c r="AZ3" s="82"/>
      <c r="BA3" s="82"/>
      <c r="BB3" s="82"/>
      <c r="BC3" s="82"/>
      <c r="BD3" s="82"/>
      <c r="BE3" s="82"/>
      <c r="BF3" s="82"/>
      <c r="BG3" s="82"/>
      <c r="BH3" s="82"/>
      <c r="BI3" s="82"/>
      <c r="BJ3" s="82"/>
      <c r="BK3" s="82"/>
      <c r="BL3" s="82"/>
      <c r="BM3" s="82"/>
      <c r="BN3" s="82"/>
      <c r="BO3" s="82"/>
      <c r="BP3" s="82"/>
      <c r="BQ3" s="82"/>
      <c r="BR3" s="82"/>
      <c r="BS3" s="82"/>
      <c r="BT3" s="82"/>
      <c r="BU3" s="82"/>
      <c r="BV3" s="82"/>
      <c r="BW3" s="82"/>
      <c r="BX3" s="82"/>
      <c r="BY3" s="82"/>
      <c r="BZ3" s="82"/>
      <c r="CA3" s="82"/>
      <c r="CB3" s="82"/>
      <c r="CC3" s="82"/>
      <c r="CD3" s="82"/>
      <c r="CE3" s="82"/>
      <c r="CF3" s="82"/>
      <c r="CG3" s="82"/>
      <c r="CH3" s="82"/>
      <c r="CI3" s="82"/>
      <c r="CJ3" s="82"/>
      <c r="CK3" s="82"/>
      <c r="CL3" s="82"/>
      <c r="CM3" s="82"/>
      <c r="CN3" s="82"/>
      <c r="CO3" s="82"/>
      <c r="CP3" s="82"/>
      <c r="CQ3" s="82"/>
      <c r="CR3" s="82"/>
      <c r="CS3" s="82"/>
      <c r="CT3" s="82"/>
      <c r="CU3" s="82"/>
      <c r="CV3" s="82"/>
      <c r="CW3" s="82"/>
      <c r="CX3" s="82"/>
      <c r="CY3" s="82"/>
      <c r="CZ3" s="82"/>
      <c r="DA3" s="82"/>
      <c r="DB3" s="82"/>
      <c r="DC3" s="82"/>
      <c r="DD3" s="82"/>
      <c r="DE3" s="82"/>
      <c r="DF3" s="82"/>
      <c r="DG3" s="82"/>
      <c r="DH3" s="82"/>
      <c r="DI3" s="82" t="s">
        <v>68</v>
      </c>
      <c r="DJ3" s="82"/>
      <c r="DK3" s="82"/>
      <c r="DL3" s="82"/>
      <c r="DM3" s="82"/>
      <c r="DN3" s="82"/>
      <c r="DO3" s="82"/>
      <c r="DP3" s="82"/>
      <c r="DQ3" s="82"/>
      <c r="DR3" s="82"/>
      <c r="DS3" s="82"/>
      <c r="DT3" s="82"/>
      <c r="DU3" s="82"/>
      <c r="DV3" s="82"/>
      <c r="DW3" s="82"/>
      <c r="DX3" s="82"/>
      <c r="DY3" s="82"/>
      <c r="DZ3" s="82"/>
      <c r="EA3" s="82"/>
      <c r="EB3" s="82"/>
      <c r="EC3" s="82"/>
      <c r="ED3" s="82"/>
      <c r="EE3" s="82"/>
      <c r="EF3" s="82"/>
      <c r="EG3" s="82"/>
      <c r="EH3" s="82"/>
      <c r="EI3" s="82"/>
      <c r="EJ3" s="82"/>
      <c r="EK3" s="82"/>
      <c r="EL3" s="82"/>
      <c r="EM3" s="82"/>
      <c r="EN3" s="82"/>
      <c r="EO3" s="82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6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8"/>
      <c r="Y4" s="82" t="s">
        <v>70</v>
      </c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 t="s">
        <v>71</v>
      </c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 t="s">
        <v>72</v>
      </c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 t="s">
        <v>73</v>
      </c>
      <c r="BG4" s="82"/>
      <c r="BH4" s="82"/>
      <c r="BI4" s="82"/>
      <c r="BJ4" s="82"/>
      <c r="BK4" s="82"/>
      <c r="BL4" s="82"/>
      <c r="BM4" s="82"/>
      <c r="BN4" s="82"/>
      <c r="BO4" s="82"/>
      <c r="BP4" s="82"/>
      <c r="BQ4" s="82" t="s">
        <v>74</v>
      </c>
      <c r="BR4" s="82"/>
      <c r="BS4" s="82"/>
      <c r="BT4" s="82"/>
      <c r="BU4" s="82"/>
      <c r="BV4" s="82"/>
      <c r="BW4" s="82"/>
      <c r="BX4" s="82"/>
      <c r="BY4" s="82"/>
      <c r="BZ4" s="82"/>
      <c r="CA4" s="82"/>
      <c r="CB4" s="82" t="s">
        <v>75</v>
      </c>
      <c r="CC4" s="82"/>
      <c r="CD4" s="82"/>
      <c r="CE4" s="82"/>
      <c r="CF4" s="82"/>
      <c r="CG4" s="82"/>
      <c r="CH4" s="82"/>
      <c r="CI4" s="82"/>
      <c r="CJ4" s="82"/>
      <c r="CK4" s="82"/>
      <c r="CL4" s="82"/>
      <c r="CM4" s="82" t="s">
        <v>76</v>
      </c>
      <c r="CN4" s="82"/>
      <c r="CO4" s="82"/>
      <c r="CP4" s="82"/>
      <c r="CQ4" s="82"/>
      <c r="CR4" s="82"/>
      <c r="CS4" s="82"/>
      <c r="CT4" s="82"/>
      <c r="CU4" s="82"/>
      <c r="CV4" s="82"/>
      <c r="CW4" s="82"/>
      <c r="CX4" s="82" t="s">
        <v>77</v>
      </c>
      <c r="CY4" s="82"/>
      <c r="CZ4" s="82"/>
      <c r="DA4" s="82"/>
      <c r="DB4" s="82"/>
      <c r="DC4" s="82"/>
      <c r="DD4" s="82"/>
      <c r="DE4" s="82"/>
      <c r="DF4" s="82"/>
      <c r="DG4" s="82"/>
      <c r="DH4" s="82"/>
      <c r="DI4" s="82" t="s">
        <v>78</v>
      </c>
      <c r="DJ4" s="82"/>
      <c r="DK4" s="82"/>
      <c r="DL4" s="82"/>
      <c r="DM4" s="82"/>
      <c r="DN4" s="82"/>
      <c r="DO4" s="82"/>
      <c r="DP4" s="82"/>
      <c r="DQ4" s="82"/>
      <c r="DR4" s="82"/>
      <c r="DS4" s="82"/>
      <c r="DT4" s="82" t="s">
        <v>79</v>
      </c>
      <c r="DU4" s="82"/>
      <c r="DV4" s="82"/>
      <c r="DW4" s="82"/>
      <c r="DX4" s="82"/>
      <c r="DY4" s="82"/>
      <c r="DZ4" s="82"/>
      <c r="EA4" s="82"/>
      <c r="EB4" s="82"/>
      <c r="EC4" s="82"/>
      <c r="ED4" s="82"/>
      <c r="EE4" s="82" t="s">
        <v>80</v>
      </c>
      <c r="EF4" s="82"/>
      <c r="EG4" s="82"/>
      <c r="EH4" s="82"/>
      <c r="EI4" s="82"/>
      <c r="EJ4" s="82"/>
      <c r="EK4" s="82"/>
      <c r="EL4" s="82"/>
      <c r="EM4" s="82"/>
      <c r="EN4" s="82"/>
      <c r="EO4" s="82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92151</v>
      </c>
      <c r="D6" s="33">
        <f t="shared" si="3"/>
        <v>47</v>
      </c>
      <c r="E6" s="33">
        <f t="shared" si="3"/>
        <v>17</v>
      </c>
      <c r="F6" s="33">
        <f t="shared" si="3"/>
        <v>4</v>
      </c>
      <c r="G6" s="33">
        <f t="shared" si="3"/>
        <v>0</v>
      </c>
      <c r="H6" s="33" t="str">
        <f t="shared" si="3"/>
        <v>栃木県　那須烏山市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特定環境保全公共下水道</v>
      </c>
      <c r="L6" s="33" t="str">
        <f t="shared" si="3"/>
        <v>D2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5.35</v>
      </c>
      <c r="Q6" s="34">
        <f t="shared" si="3"/>
        <v>86.95</v>
      </c>
      <c r="R6" s="34">
        <f t="shared" si="3"/>
        <v>2754</v>
      </c>
      <c r="S6" s="34">
        <f t="shared" si="3"/>
        <v>27600</v>
      </c>
      <c r="T6" s="34">
        <f t="shared" si="3"/>
        <v>174.35</v>
      </c>
      <c r="U6" s="34">
        <f t="shared" si="3"/>
        <v>158.30000000000001</v>
      </c>
      <c r="V6" s="34">
        <f t="shared" si="3"/>
        <v>1470</v>
      </c>
      <c r="W6" s="34">
        <f t="shared" si="3"/>
        <v>0.64</v>
      </c>
      <c r="X6" s="34">
        <f t="shared" si="3"/>
        <v>2296.88</v>
      </c>
      <c r="Y6" s="35">
        <f>IF(Y7="",NA(),Y7)</f>
        <v>89.68</v>
      </c>
      <c r="Z6" s="35">
        <f t="shared" ref="Z6:AH6" si="4">IF(Z7="",NA(),Z7)</f>
        <v>88.05</v>
      </c>
      <c r="AA6" s="35">
        <f t="shared" si="4"/>
        <v>74.239999999999995</v>
      </c>
      <c r="AB6" s="35">
        <f t="shared" si="4"/>
        <v>92.62</v>
      </c>
      <c r="AC6" s="35">
        <f t="shared" si="4"/>
        <v>78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10.55</v>
      </c>
      <c r="BG6" s="35">
        <f t="shared" ref="BG6:BO6" si="7">IF(BG7="",NA(),BG7)</f>
        <v>9.52</v>
      </c>
      <c r="BH6" s="35">
        <f t="shared" si="7"/>
        <v>8.7100000000000009</v>
      </c>
      <c r="BI6" s="34">
        <f t="shared" si="7"/>
        <v>0</v>
      </c>
      <c r="BJ6" s="34">
        <f t="shared" si="7"/>
        <v>0</v>
      </c>
      <c r="BK6" s="35">
        <f t="shared" si="7"/>
        <v>1622.51</v>
      </c>
      <c r="BL6" s="35">
        <f t="shared" si="7"/>
        <v>1569.13</v>
      </c>
      <c r="BM6" s="35">
        <f t="shared" si="7"/>
        <v>1436</v>
      </c>
      <c r="BN6" s="35">
        <f t="shared" si="7"/>
        <v>1434.89</v>
      </c>
      <c r="BO6" s="35">
        <f t="shared" si="7"/>
        <v>1298.9100000000001</v>
      </c>
      <c r="BP6" s="34" t="str">
        <f>IF(BP7="","",IF(BP7="-","【-】","【"&amp;SUBSTITUTE(TEXT(BP7,"#,##0.00"),"-","△")&amp;"】"))</f>
        <v>【1,348.09】</v>
      </c>
      <c r="BQ6" s="35">
        <f>IF(BQ7="",NA(),BQ7)</f>
        <v>60.74</v>
      </c>
      <c r="BR6" s="35">
        <f t="shared" ref="BR6:BZ6" si="8">IF(BR7="",NA(),BR7)</f>
        <v>56.27</v>
      </c>
      <c r="BS6" s="35">
        <f t="shared" si="8"/>
        <v>62.38</v>
      </c>
      <c r="BT6" s="35">
        <f t="shared" si="8"/>
        <v>68.23</v>
      </c>
      <c r="BU6" s="35">
        <f t="shared" si="8"/>
        <v>72.72</v>
      </c>
      <c r="BV6" s="35">
        <f t="shared" si="8"/>
        <v>62.83</v>
      </c>
      <c r="BW6" s="35">
        <f t="shared" si="8"/>
        <v>64.63</v>
      </c>
      <c r="BX6" s="35">
        <f t="shared" si="8"/>
        <v>66.56</v>
      </c>
      <c r="BY6" s="35">
        <f t="shared" si="8"/>
        <v>66.22</v>
      </c>
      <c r="BZ6" s="35">
        <f t="shared" si="8"/>
        <v>69.87</v>
      </c>
      <c r="CA6" s="34" t="str">
        <f>IF(CA7="","",IF(CA7="-","【-】","【"&amp;SUBSTITUTE(TEXT(CA7,"#,##0.00"),"-","△")&amp;"】"))</f>
        <v>【69.80】</v>
      </c>
      <c r="CB6" s="35">
        <f>IF(CB7="",NA(),CB7)</f>
        <v>242.99</v>
      </c>
      <c r="CC6" s="35">
        <f t="shared" ref="CC6:CK6" si="9">IF(CC7="",NA(),CC7)</f>
        <v>256.99</v>
      </c>
      <c r="CD6" s="35">
        <f t="shared" si="9"/>
        <v>242.77</v>
      </c>
      <c r="CE6" s="35">
        <f t="shared" si="9"/>
        <v>222.89</v>
      </c>
      <c r="CF6" s="35">
        <f t="shared" si="9"/>
        <v>209.74</v>
      </c>
      <c r="CG6" s="35">
        <f t="shared" si="9"/>
        <v>250.43</v>
      </c>
      <c r="CH6" s="35">
        <f t="shared" si="9"/>
        <v>245.75</v>
      </c>
      <c r="CI6" s="35">
        <f t="shared" si="9"/>
        <v>244.29</v>
      </c>
      <c r="CJ6" s="35">
        <f t="shared" si="9"/>
        <v>246.72</v>
      </c>
      <c r="CK6" s="35">
        <f t="shared" si="9"/>
        <v>234.96</v>
      </c>
      <c r="CL6" s="34" t="str">
        <f>IF(CL7="","",IF(CL7="-","【-】","【"&amp;SUBSTITUTE(TEXT(CL7,"#,##0.00"),"-","△")&amp;"】"))</f>
        <v>【232.54】</v>
      </c>
      <c r="CM6" s="35">
        <f>IF(CM7="",NA(),CM7)</f>
        <v>43.23</v>
      </c>
      <c r="CN6" s="35">
        <f t="shared" ref="CN6:CV6" si="10">IF(CN7="",NA(),CN7)</f>
        <v>42.77</v>
      </c>
      <c r="CO6" s="35">
        <f t="shared" si="10"/>
        <v>42.23</v>
      </c>
      <c r="CP6" s="35">
        <f t="shared" si="10"/>
        <v>33</v>
      </c>
      <c r="CQ6" s="35">
        <f t="shared" si="10"/>
        <v>34.92</v>
      </c>
      <c r="CR6" s="35">
        <f t="shared" si="10"/>
        <v>42.31</v>
      </c>
      <c r="CS6" s="35">
        <f t="shared" si="10"/>
        <v>43.65</v>
      </c>
      <c r="CT6" s="35">
        <f t="shared" si="10"/>
        <v>43.58</v>
      </c>
      <c r="CU6" s="35">
        <f t="shared" si="10"/>
        <v>41.35</v>
      </c>
      <c r="CV6" s="35">
        <f t="shared" si="10"/>
        <v>42.9</v>
      </c>
      <c r="CW6" s="34" t="str">
        <f>IF(CW7="","",IF(CW7="-","【-】","【"&amp;SUBSTITUTE(TEXT(CW7,"#,##0.00"),"-","△")&amp;"】"))</f>
        <v>【42.17】</v>
      </c>
      <c r="CX6" s="35">
        <f>IF(CX7="",NA(),CX7)</f>
        <v>87.76</v>
      </c>
      <c r="CY6" s="35">
        <f t="shared" ref="CY6:DG6" si="11">IF(CY7="",NA(),CY7)</f>
        <v>87.99</v>
      </c>
      <c r="CZ6" s="35">
        <f t="shared" si="11"/>
        <v>88.23</v>
      </c>
      <c r="DA6" s="35">
        <f t="shared" si="11"/>
        <v>89.26</v>
      </c>
      <c r="DB6" s="35">
        <f t="shared" si="11"/>
        <v>89.46</v>
      </c>
      <c r="DC6" s="35">
        <f t="shared" si="11"/>
        <v>81.3</v>
      </c>
      <c r="DD6" s="35">
        <f t="shared" si="11"/>
        <v>82.2</v>
      </c>
      <c r="DE6" s="35">
        <f t="shared" si="11"/>
        <v>82.35</v>
      </c>
      <c r="DF6" s="35">
        <f t="shared" si="11"/>
        <v>82.9</v>
      </c>
      <c r="DG6" s="35">
        <f t="shared" si="11"/>
        <v>83.5</v>
      </c>
      <c r="DH6" s="34" t="str">
        <f>IF(DH7="","",IF(DH7="-","【-】","【"&amp;SUBSTITUTE(TEXT(DH7,"#,##0.00"),"-","△")&amp;"】"))</f>
        <v>【82.30】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0.11</v>
      </c>
      <c r="EK6" s="35">
        <f t="shared" si="14"/>
        <v>0.05</v>
      </c>
      <c r="EL6" s="35">
        <f t="shared" si="14"/>
        <v>0.04</v>
      </c>
      <c r="EM6" s="35">
        <f t="shared" si="14"/>
        <v>7.0000000000000007E-2</v>
      </c>
      <c r="EN6" s="35">
        <f t="shared" si="14"/>
        <v>0.09</v>
      </c>
      <c r="EO6" s="34" t="str">
        <f>IF(EO7="","",IF(EO7="-","【-】","【"&amp;SUBSTITUTE(TEXT(EO7,"#,##0.00"),"-","△")&amp;"】"))</f>
        <v>【0.09】</v>
      </c>
    </row>
    <row r="7" spans="1:145" s="36" customFormat="1" x14ac:dyDescent="0.15">
      <c r="A7" s="28"/>
      <c r="B7" s="37">
        <v>2016</v>
      </c>
      <c r="C7" s="37">
        <v>92151</v>
      </c>
      <c r="D7" s="37">
        <v>47</v>
      </c>
      <c r="E7" s="37">
        <v>17</v>
      </c>
      <c r="F7" s="37">
        <v>4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5.35</v>
      </c>
      <c r="Q7" s="38">
        <v>86.95</v>
      </c>
      <c r="R7" s="38">
        <v>2754</v>
      </c>
      <c r="S7" s="38">
        <v>27600</v>
      </c>
      <c r="T7" s="38">
        <v>174.35</v>
      </c>
      <c r="U7" s="38">
        <v>158.30000000000001</v>
      </c>
      <c r="V7" s="38">
        <v>1470</v>
      </c>
      <c r="W7" s="38">
        <v>0.64</v>
      </c>
      <c r="X7" s="38">
        <v>2296.88</v>
      </c>
      <c r="Y7" s="38">
        <v>89.68</v>
      </c>
      <c r="Z7" s="38">
        <v>88.05</v>
      </c>
      <c r="AA7" s="38">
        <v>74.239999999999995</v>
      </c>
      <c r="AB7" s="38">
        <v>92.62</v>
      </c>
      <c r="AC7" s="38">
        <v>78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10.55</v>
      </c>
      <c r="BG7" s="38">
        <v>9.52</v>
      </c>
      <c r="BH7" s="38">
        <v>8.7100000000000009</v>
      </c>
      <c r="BI7" s="38">
        <v>0</v>
      </c>
      <c r="BJ7" s="38">
        <v>0</v>
      </c>
      <c r="BK7" s="38">
        <v>1622.51</v>
      </c>
      <c r="BL7" s="38">
        <v>1569.13</v>
      </c>
      <c r="BM7" s="38">
        <v>1436</v>
      </c>
      <c r="BN7" s="38">
        <v>1434.89</v>
      </c>
      <c r="BO7" s="38">
        <v>1298.9100000000001</v>
      </c>
      <c r="BP7" s="38">
        <v>1348.09</v>
      </c>
      <c r="BQ7" s="38">
        <v>60.74</v>
      </c>
      <c r="BR7" s="38">
        <v>56.27</v>
      </c>
      <c r="BS7" s="38">
        <v>62.38</v>
      </c>
      <c r="BT7" s="38">
        <v>68.23</v>
      </c>
      <c r="BU7" s="38">
        <v>72.72</v>
      </c>
      <c r="BV7" s="38">
        <v>62.83</v>
      </c>
      <c r="BW7" s="38">
        <v>64.63</v>
      </c>
      <c r="BX7" s="38">
        <v>66.56</v>
      </c>
      <c r="BY7" s="38">
        <v>66.22</v>
      </c>
      <c r="BZ7" s="38">
        <v>69.87</v>
      </c>
      <c r="CA7" s="38">
        <v>69.8</v>
      </c>
      <c r="CB7" s="38">
        <v>242.99</v>
      </c>
      <c r="CC7" s="38">
        <v>256.99</v>
      </c>
      <c r="CD7" s="38">
        <v>242.77</v>
      </c>
      <c r="CE7" s="38">
        <v>222.89</v>
      </c>
      <c r="CF7" s="38">
        <v>209.74</v>
      </c>
      <c r="CG7" s="38">
        <v>250.43</v>
      </c>
      <c r="CH7" s="38">
        <v>245.75</v>
      </c>
      <c r="CI7" s="38">
        <v>244.29</v>
      </c>
      <c r="CJ7" s="38">
        <v>246.72</v>
      </c>
      <c r="CK7" s="38">
        <v>234.96</v>
      </c>
      <c r="CL7" s="38">
        <v>232.54</v>
      </c>
      <c r="CM7" s="38">
        <v>43.23</v>
      </c>
      <c r="CN7" s="38">
        <v>42.77</v>
      </c>
      <c r="CO7" s="38">
        <v>42.23</v>
      </c>
      <c r="CP7" s="38">
        <v>33</v>
      </c>
      <c r="CQ7" s="38">
        <v>34.92</v>
      </c>
      <c r="CR7" s="38">
        <v>42.31</v>
      </c>
      <c r="CS7" s="38">
        <v>43.65</v>
      </c>
      <c r="CT7" s="38">
        <v>43.58</v>
      </c>
      <c r="CU7" s="38">
        <v>41.35</v>
      </c>
      <c r="CV7" s="38">
        <v>42.9</v>
      </c>
      <c r="CW7" s="38">
        <v>42.17</v>
      </c>
      <c r="CX7" s="38">
        <v>87.76</v>
      </c>
      <c r="CY7" s="38">
        <v>87.99</v>
      </c>
      <c r="CZ7" s="38">
        <v>88.23</v>
      </c>
      <c r="DA7" s="38">
        <v>89.26</v>
      </c>
      <c r="DB7" s="38">
        <v>89.46</v>
      </c>
      <c r="DC7" s="38">
        <v>81.3</v>
      </c>
      <c r="DD7" s="38">
        <v>82.2</v>
      </c>
      <c r="DE7" s="38">
        <v>82.35</v>
      </c>
      <c r="DF7" s="38">
        <v>82.9</v>
      </c>
      <c r="DG7" s="38">
        <v>83.5</v>
      </c>
      <c r="DH7" s="38">
        <v>82.3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0.11</v>
      </c>
      <c r="EK7" s="38">
        <v>0.05</v>
      </c>
      <c r="EL7" s="38">
        <v>0.04</v>
      </c>
      <c r="EM7" s="38">
        <v>7.0000000000000007E-2</v>
      </c>
      <c r="EN7" s="38">
        <v>0.09</v>
      </c>
      <c r="EO7" s="38">
        <v>0.09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2017-12-25T02:17:48Z</dcterms:created>
  <dcterms:modified xsi:type="dcterms:W3CDTF">2018-02-19T02:45:16Z</dcterms:modified>
  <cp:category/>
</cp:coreProperties>
</file>