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簡水\"/>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J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<sst xmlns="http://schemas.openxmlformats.org/spreadsheetml/2006/main" count="218" uniqueCount="108">
  <si>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</si>
  <si>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</si>
  <si>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</si>
  <si>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</si>
  <si>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</si>
  <si>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</si>
  <si>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</si>
  <si>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</si>
  <si>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</si>
  <si>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</si>
  <si>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</si>
  <si>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</si>
  <si>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</si>
  <si>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</si>
  <si>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</si>
  <si>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</si>
  <si>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</si>
  <si>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</si>
  <si>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</si>
  <si>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</si>
  <si>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</si>
  <si>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</si>
  <si>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</si>
  <si>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</si>
  <si>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</si>
  <si>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</si>
  <si>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</si>
  <si>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</si>
  <si>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</si>
  <si>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</si>
  <si>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</si>
  <si>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</si>
  <si>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</si>
  <si>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</si>
  <si>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</si>
  <si>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</si>
  <si>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</si>
  <si>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</si>
  <si>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</si>
  <si>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</si>
  <si>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</si>
  <si>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</si>
  <si>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</si>
  <si>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</si>
  <si>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</si>
  <si>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</si>
  <si>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</si>
  <si>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</si>
  <si>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</si>
  <si>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</si>
  <si>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</si>
  <si>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</si>
  <si>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</si>
  <si>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</si>
  <si>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</si>
  <si>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</si>
  <si>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</si>
  <si>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</si>
  <si>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</si>
  <si>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</si>
  <si>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</si>
  <si>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</si>
  <si>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</si>
  <si>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</si>
  <si>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</si>
  <si>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</si>
  <si>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</si>
  <si>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</si>
  <si>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</si>
  <si>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</si>
  <si>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</si>
  <si>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</si>
  <si>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</si>
  <si>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</si>
  <si>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</si>
  <si>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</si>
  <si>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</si>
  <si>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</si>
  <si>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</si>
  <si>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</si>
  <si>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</si>
  <si>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</si>
  <si>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</si>
  <si>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</si>
  <si>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</si>
  <si>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</si>
  <si>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</si>
  <si>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</si>
  <si>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</si>
  <si>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</si>
  <si>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</si>
  <si>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</si>
  <si>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</si>
  <si>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那須烏山市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</si>
  <si>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</si>
  <si>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</si>
  <si>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</si>
  <si>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</si>
  <si>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</si>
  <si>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</si>
  <si>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</si>
  <si>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</si>
  <si>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</si>
  <si>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</si>
  <si>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</si>
  <si>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管路の法定耐用年数が近きづつある状況から、今後、水道施設の更新計画を策定し、計画的に管路の更新を進める必要がある。</t>
    <rPh sb="38" eb="41">
      <t>ケイカクテキ</t>
    </rPh>
    <rPh sb="42" eb="44">
      <t>カンロ</t>
    </rPh>
    <rPh sb="45" eb="47">
      <t>コウシン</t>
    </rPh>
    <rPh sb="48" eb="49">
      <t>スス</t>
    </rPh>
    <phoneticPr fontId="4"/>
  </si>
  <si>
    <t>行政区域内人口の減少に伴い既設給水区域の給水人口が減少したことから、水道料金収入の減により簡易水道の収益では事業が成り立たないため、一般会計繰入金に頼らざるを得ない状況である。
また、水道料金は平成２６年４月１日に一部改定を行い、主に一般家庭で使用する口径について従量制を導入したところであるが、今後も人口減少に伴う水道料金収入減が予想されるため、将来的に料金の改定を検討する必要がある。</t>
    <rPh sb="178" eb="180">
      <t>リョウキン</t>
    </rPh>
    <phoneticPr fontId="4"/>
  </si>
  <si>
    <t>現在、簡易水道施設の管理や事業の経営について、人員不足のため現状維持が精一杯の状況である。
また、水道料金は平成２６年４月１日に一部改定を行い、主に一般家庭で使用する口径について従量制を導入したところであるが、今後も人口減少に伴う水道料金収入の減少や管路更新費用の増加が予想されるため、将来的に料金の改定を検討する必要がある。</t>
    <rPh sb="123" eb="124">
      <t>ショウ</t>
    </rPh>
    <rPh sb="125" eb="127">
      <t>カンロ</t>
    </rPh>
    <rPh sb="127" eb="129">
      <t>コウシン</t>
    </rPh>
    <rPh sb="129" eb="131">
      <t>ヒヨウ</t>
    </rPh>
    <rPh sb="132" eb="134">
      <t>ゾウカ</t>
    </rPh>
    <rPh sb="147" eb="149">
      <t>リョウキン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</si>
</sst>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0.02</c:v>
                </c:pt>
                <c:pt idx="1">
                  <c:v>0.14000000000000001</c:v>
                </c:pt>
                <c:pt idx="2">
                  <c:v>0.01</c:v>
                </c:pt>
                <c:pt idx="3">
                  <c:v>0.02</c:v>
                </c:pt>
                <c:pt idx="4">
                  <c:v>0.05</c:v>
                </c:pt>
              </c:numCache>
            </c:numRef>
          </c:val>
        </c:ser>
        <c:dLbls>
          <c:showLegendKey val="0"/>
          <c:showVal val="0"/>
          <c:showCatName val="0"/>
          <c:showSerName val="0"/>
          <c:showPercent val="0"/>
          <c:showBubbleSize val="0"/>
        </c:dLbls>
        <c:gapWidth val="150"/>
        <c:axId val="148151256"/>
        <c:axId val="1122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48151256"/>
        <c:axId val="112222784"/>
      </c:lineChart>
      <c:dateAx>
        <c:axId val="148151256"/>
        <c:scaling>
          <c:orientation val="minMax"/>
        </c:scaling>
        <c:delete val="1"/>
        <c:axPos val="b"/>
        <c:numFmt formatCode="ge" sourceLinked="1"/>
        <c:majorTickMark val="none"/>
        <c:minorTickMark val="none"/>
        <c:tickLblPos val="none"/>
        <c:crossAx val="112222784"/>
        <c:crosses val="autoZero"/>
        <c:auto val="1"/>
        <c:lblOffset val="100"/>
        <c:baseTimeUnit val="years"/>
      </c:dateAx>
      <c:valAx>
        <c:axId val="1122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5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55.73</c:v>
                </c:pt>
                <c:pt idx="1">
                  <c:v>50.7</c:v>
                </c:pt>
                <c:pt idx="2">
                  <c:v>53.08</c:v>
                </c:pt>
                <c:pt idx="3">
                  <c:v>60.61</c:v>
                </c:pt>
                <c:pt idx="4">
                  <c:v>54.05</c:v>
                </c:pt>
              </c:numCache>
            </c:numRef>
          </c:val>
        </c:ser>
        <c:dLbls>
          <c:showLegendKey val="0"/>
          <c:showVal val="0"/>
          <c:showCatName val="0"/>
          <c:showSerName val="0"/>
          <c:showPercent val="0"/>
          <c:showBubbleSize val="0"/>
        </c:dLbls>
        <c:gapWidth val="150"/>
        <c:axId val="148948792"/>
        <c:axId val="1489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48948792"/>
        <c:axId val="148949184"/>
      </c:lineChart>
      <c:dateAx>
        <c:axId val="148948792"/>
        <c:scaling>
          <c:orientation val="minMax"/>
        </c:scaling>
        <c:delete val="1"/>
        <c:axPos val="b"/>
        <c:numFmt formatCode="ge" sourceLinked="1"/>
        <c:majorTickMark val="none"/>
        <c:minorTickMark val="none"/>
        <c:tickLblPos val="none"/>
        <c:crossAx val="148949184"/>
        <c:crosses val="autoZero"/>
        <c:auto val="1"/>
        <c:lblOffset val="100"/>
        <c:baseTimeUnit val="years"/>
      </c:dateAx>
      <c:valAx>
        <c:axId val="1489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4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77.77</c:v>
                </c:pt>
                <c:pt idx="1">
                  <c:v>86.88</c:v>
                </c:pt>
                <c:pt idx="2">
                  <c:v>82.27</c:v>
                </c:pt>
                <c:pt idx="3">
                  <c:v>72.17</c:v>
                </c:pt>
                <c:pt idx="4">
                  <c:v>78.64</c:v>
                </c:pt>
              </c:numCache>
            </c:numRef>
          </c:val>
        </c:ser>
        <c:dLbls>
          <c:showLegendKey val="0"/>
          <c:showVal val="0"/>
          <c:showCatName val="0"/>
          <c:showSerName val="0"/>
          <c:showPercent val="0"/>
          <c:showBubbleSize val="0"/>
        </c:dLbls>
        <c:gapWidth val="150"/>
        <c:axId val="148950360"/>
        <c:axId val="1489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48950360"/>
        <c:axId val="148950752"/>
      </c:lineChart>
      <c:dateAx>
        <c:axId val="148950360"/>
        <c:scaling>
          <c:orientation val="minMax"/>
        </c:scaling>
        <c:delete val="1"/>
        <c:axPos val="b"/>
        <c:numFmt formatCode="ge" sourceLinked="1"/>
        <c:majorTickMark val="none"/>
        <c:minorTickMark val="none"/>
        <c:tickLblPos val="none"/>
        <c:crossAx val="148950752"/>
        <c:crosses val="autoZero"/>
        <c:auto val="1"/>
        <c:lblOffset val="100"/>
        <c:baseTimeUnit val="years"/>
      </c:dateAx>
      <c:valAx>
        <c:axId val="1489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86.01</c:v>
                </c:pt>
                <c:pt idx="1">
                  <c:v>85.86</c:v>
                </c:pt>
                <c:pt idx="2">
                  <c:v>83.27</c:v>
                </c:pt>
                <c:pt idx="3">
                  <c:v>91.88</c:v>
                </c:pt>
                <c:pt idx="4">
                  <c:v>86.48</c:v>
                </c:pt>
              </c:numCache>
            </c:numRef>
          </c:val>
        </c:ser>
        <c:dLbls>
          <c:showLegendKey val="0"/>
          <c:showVal val="0"/>
          <c:showCatName val="0"/>
          <c:showSerName val="0"/>
          <c:showPercent val="0"/>
          <c:showBubbleSize val="0"/>
        </c:dLbls>
        <c:gapWidth val="150"/>
        <c:axId val="148516432"/>
        <c:axId val="14852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48516432"/>
        <c:axId val="148520912"/>
      </c:lineChart>
      <c:dateAx>
        <c:axId val="148516432"/>
        <c:scaling>
          <c:orientation val="minMax"/>
        </c:scaling>
        <c:delete val="1"/>
        <c:axPos val="b"/>
        <c:numFmt formatCode="ge" sourceLinked="1"/>
        <c:majorTickMark val="none"/>
        <c:minorTickMark val="none"/>
        <c:tickLblPos val="none"/>
        <c:crossAx val="148520912"/>
        <c:crosses val="autoZero"/>
        <c:auto val="1"/>
        <c:lblOffset val="100"/>
        <c:baseTimeUnit val="years"/>
      </c:dateAx>
      <c:valAx>
        <c:axId val="14852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1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536816"/>
        <c:axId val="14853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536816"/>
        <c:axId val="148537200"/>
      </c:lineChart>
      <c:dateAx>
        <c:axId val="148536816"/>
        <c:scaling>
          <c:orientation val="minMax"/>
        </c:scaling>
        <c:delete val="1"/>
        <c:axPos val="b"/>
        <c:numFmt formatCode="ge" sourceLinked="1"/>
        <c:majorTickMark val="none"/>
        <c:minorTickMark val="none"/>
        <c:tickLblPos val="none"/>
        <c:crossAx val="148537200"/>
        <c:crosses val="autoZero"/>
        <c:auto val="1"/>
        <c:lblOffset val="100"/>
        <c:baseTimeUnit val="years"/>
      </c:dateAx>
      <c:valAx>
        <c:axId val="14853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3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599392"/>
        <c:axId val="14865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599392"/>
        <c:axId val="148658792"/>
      </c:lineChart>
      <c:dateAx>
        <c:axId val="148599392"/>
        <c:scaling>
          <c:orientation val="minMax"/>
        </c:scaling>
        <c:delete val="1"/>
        <c:axPos val="b"/>
        <c:numFmt formatCode="ge" sourceLinked="1"/>
        <c:majorTickMark val="none"/>
        <c:minorTickMark val="none"/>
        <c:tickLblPos val="none"/>
        <c:crossAx val="148658792"/>
        <c:crosses val="autoZero"/>
        <c:auto val="1"/>
        <c:lblOffset val="100"/>
        <c:baseTimeUnit val="years"/>
      </c:dateAx>
      <c:valAx>
        <c:axId val="14865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75800"/>
        <c:axId val="1486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75800"/>
        <c:axId val="148676192"/>
      </c:lineChart>
      <c:dateAx>
        <c:axId val="148675800"/>
        <c:scaling>
          <c:orientation val="minMax"/>
        </c:scaling>
        <c:delete val="1"/>
        <c:axPos val="b"/>
        <c:numFmt formatCode="ge" sourceLinked="1"/>
        <c:majorTickMark val="none"/>
        <c:minorTickMark val="none"/>
        <c:tickLblPos val="none"/>
        <c:crossAx val="148676192"/>
        <c:crosses val="autoZero"/>
        <c:auto val="1"/>
        <c:lblOffset val="100"/>
        <c:baseTimeUnit val="years"/>
      </c:dateAx>
      <c:valAx>
        <c:axId val="1486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7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77368"/>
        <c:axId val="1486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77368"/>
        <c:axId val="148677760"/>
      </c:lineChart>
      <c:dateAx>
        <c:axId val="148677368"/>
        <c:scaling>
          <c:orientation val="minMax"/>
        </c:scaling>
        <c:delete val="1"/>
        <c:axPos val="b"/>
        <c:numFmt formatCode="ge" sourceLinked="1"/>
        <c:majorTickMark val="none"/>
        <c:minorTickMark val="none"/>
        <c:tickLblPos val="none"/>
        <c:crossAx val="148677760"/>
        <c:crosses val="autoZero"/>
        <c:auto val="1"/>
        <c:lblOffset val="100"/>
        <c:baseTimeUnit val="years"/>
      </c:dateAx>
      <c:valAx>
        <c:axId val="1486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7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576.79999999999995</c:v>
                </c:pt>
                <c:pt idx="1">
                  <c:v>506.43</c:v>
                </c:pt>
                <c:pt idx="2">
                  <c:v>442.57</c:v>
                </c:pt>
                <c:pt idx="3">
                  <c:v>377.12</c:v>
                </c:pt>
                <c:pt idx="4">
                  <c:v>317.66000000000003</c:v>
                </c:pt>
              </c:numCache>
            </c:numRef>
          </c:val>
        </c:ser>
        <c:dLbls>
          <c:showLegendKey val="0"/>
          <c:showVal val="0"/>
          <c:showCatName val="0"/>
          <c:showSerName val="0"/>
          <c:showPercent val="0"/>
          <c:showBubbleSize val="0"/>
        </c:dLbls>
        <c:gapWidth val="150"/>
        <c:axId val="148847648"/>
        <c:axId val="14884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48847648"/>
        <c:axId val="148848040"/>
      </c:lineChart>
      <c:dateAx>
        <c:axId val="148847648"/>
        <c:scaling>
          <c:orientation val="minMax"/>
        </c:scaling>
        <c:delete val="1"/>
        <c:axPos val="b"/>
        <c:numFmt formatCode="ge" sourceLinked="1"/>
        <c:majorTickMark val="none"/>
        <c:minorTickMark val="none"/>
        <c:tickLblPos val="none"/>
        <c:crossAx val="148848040"/>
        <c:crosses val="autoZero"/>
        <c:auto val="1"/>
        <c:lblOffset val="100"/>
        <c:baseTimeUnit val="years"/>
      </c:dateAx>
      <c:valAx>
        <c:axId val="14884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71.94</c:v>
                </c:pt>
                <c:pt idx="1">
                  <c:v>78.61</c:v>
                </c:pt>
                <c:pt idx="2">
                  <c:v>78.55</c:v>
                </c:pt>
                <c:pt idx="3">
                  <c:v>87.38</c:v>
                </c:pt>
                <c:pt idx="4">
                  <c:v>82.29</c:v>
                </c:pt>
              </c:numCache>
            </c:numRef>
          </c:val>
        </c:ser>
        <c:dLbls>
          <c:showLegendKey val="0"/>
          <c:showVal val="0"/>
          <c:showCatName val="0"/>
          <c:showSerName val="0"/>
          <c:showPercent val="0"/>
          <c:showBubbleSize val="0"/>
        </c:dLbls>
        <c:gapWidth val="150"/>
        <c:axId val="148849216"/>
        <c:axId val="14884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48849216"/>
        <c:axId val="148849608"/>
      </c:lineChart>
      <c:dateAx>
        <c:axId val="148849216"/>
        <c:scaling>
          <c:orientation val="minMax"/>
        </c:scaling>
        <c:delete val="1"/>
        <c:axPos val="b"/>
        <c:numFmt formatCode="ge" sourceLinked="1"/>
        <c:majorTickMark val="none"/>
        <c:minorTickMark val="none"/>
        <c:tickLblPos val="none"/>
        <c:crossAx val="148849608"/>
        <c:crosses val="autoZero"/>
        <c:auto val="1"/>
        <c:lblOffset val="100"/>
        <c:baseTimeUnit val="years"/>
      </c:dateAx>
      <c:valAx>
        <c:axId val="14884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300.89999999999998</c:v>
                </c:pt>
                <c:pt idx="1">
                  <c:v>274.93</c:v>
                </c:pt>
                <c:pt idx="2">
                  <c:v>276.95</c:v>
                </c:pt>
                <c:pt idx="3">
                  <c:v>248.22</c:v>
                </c:pt>
                <c:pt idx="4">
                  <c:v>263.88</c:v>
                </c:pt>
              </c:numCache>
            </c:numRef>
          </c:val>
        </c:ser>
        <c:dLbls>
          <c:showLegendKey val="0"/>
          <c:showVal val="0"/>
          <c:showCatName val="0"/>
          <c:showSerName val="0"/>
          <c:showPercent val="0"/>
          <c:showBubbleSize val="0"/>
        </c:dLbls>
        <c:gapWidth val="150"/>
        <c:axId val="148850784"/>
        <c:axId val="14885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48850784"/>
        <c:axId val="148851176"/>
      </c:lineChart>
      <c:dateAx>
        <c:axId val="148850784"/>
        <c:scaling>
          <c:orientation val="minMax"/>
        </c:scaling>
        <c:delete val="1"/>
        <c:axPos val="b"/>
        <c:numFmt formatCode="ge" sourceLinked="1"/>
        <c:majorTickMark val="none"/>
        <c:minorTickMark val="none"/>
        <c:tickLblPos val="none"/>
        <c:crossAx val="148851176"/>
        <c:crosses val="autoZero"/>
        <c:auto val="1"/>
        <c:lblOffset val="100"/>
        <c:baseTimeUnit val="years"/>
      </c:dateAx>
      <c:valAx>
        <c:axId val="14885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栃木県　那須烏山市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28005</v>
      </c>
      <c r="AJ8" s="74"/>
      <c r="AK8" s="74"/>
      <c r="AL8" s="74"/>
      <c r="AM8" s="74"/>
      <c r="AN8" s="74"/>
      <c r="AO8" s="74"/>
      <c r="AP8" s="75"/>
      <c r="AQ8" s="56">
        <f>データ!R6</f>
        <v>174.35</v>
      </c>
      <c r="AR8" s="56"/>
      <c r="AS8" s="56"/>
      <c r="AT8" s="56"/>
      <c r="AU8" s="56"/>
      <c r="AV8" s="56"/>
      <c r="AW8" s="56"/>
      <c r="AX8" s="56"/>
      <c r="AY8" s="56">
        <f>データ!S6</f>
        <v>160.63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16.02</v>
      </c>
      <c r="S10" s="56"/>
      <c r="T10" s="56"/>
      <c r="U10" s="56"/>
      <c r="V10" s="56"/>
      <c r="W10" s="56"/>
      <c r="X10" s="56"/>
      <c r="Y10" s="56"/>
      <c r="Z10" s="64">
        <f>データ!P6</f>
        <v>3866</v>
      </c>
      <c r="AA10" s="64"/>
      <c r="AB10" s="64"/>
      <c r="AC10" s="64"/>
      <c r="AD10" s="64"/>
      <c r="AE10" s="64"/>
      <c r="AF10" s="64"/>
      <c r="AG10" s="64"/>
      <c r="AH10" s="2"/>
      <c r="AI10" s="64">
        <f>データ!T6</f>
        <v>4467</v>
      </c>
      <c r="AJ10" s="64"/>
      <c r="AK10" s="64"/>
      <c r="AL10" s="64"/>
      <c r="AM10" s="64"/>
      <c r="AN10" s="64"/>
      <c r="AO10" s="64"/>
      <c r="AP10" s="64"/>
      <c r="AQ10" s="56">
        <f>データ!U6</f>
        <v>22.59</v>
      </c>
      <c r="AR10" s="56"/>
      <c r="AS10" s="56"/>
      <c r="AT10" s="56"/>
      <c r="AU10" s="56"/>
      <c r="AV10" s="56"/>
      <c r="AW10" s="56"/>
      <c r="AX10" s="56"/>
      <c r="AY10" s="56">
        <f>データ!V6</f>
        <v>197.74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92151</v>
      </c>
      <c r="D6" s="31">
        <f t="shared" si="3"/>
        <v>47</v>
      </c>
      <c r="E6" s="31">
        <f t="shared" si="3"/>
        <v>1</v>
      </c>
      <c r="F6" s="31">
        <f t="shared" si="3"/>
        <v>0</v>
      </c>
      <c r="G6" s="31">
        <f t="shared" si="3"/>
        <v>0</v>
      </c>
      <c r="H6" s="31" t="str">
        <f t="shared" si="3"/>
        <v>栃木県　那須烏山市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16.02</v>
      </c>
      <c r="P6" s="32">
        <f t="shared" si="3"/>
        <v>3866</v>
      </c>
      <c r="Q6" s="32">
        <f t="shared" si="3"/>
        <v>28005</v>
      </c>
      <c r="R6" s="32">
        <f t="shared" si="3"/>
        <v>174.35</v>
      </c>
      <c r="S6" s="32">
        <f t="shared" si="3"/>
        <v>160.63</v>
      </c>
      <c r="T6" s="32">
        <f t="shared" si="3"/>
        <v>4467</v>
      </c>
      <c r="U6" s="32">
        <f t="shared" si="3"/>
        <v>22.59</v>
      </c>
      <c r="V6" s="32">
        <f t="shared" si="3"/>
        <v>197.74</v>
      </c>
      <c r="W6" s="33">
        <f>IF(W7="",NA(),W7)</f>
        <v>86.01</v>
      </c>
      <c r="X6" s="33">
        <f t="shared" ref="X6:AF6" si="4">IF(X7="",NA(),X7)</f>
        <v>85.86</v>
      </c>
      <c r="Y6" s="33">
        <f t="shared" si="4"/>
        <v>83.27</v>
      </c>
      <c r="Z6" s="33">
        <f t="shared" si="4"/>
        <v>91.88</v>
      </c>
      <c r="AA6" s="33">
        <f t="shared" si="4"/>
        <v>86.48</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576.79999999999995</v>
      </c>
      <c r="BE6" s="33">
        <f t="shared" ref="BE6:BM6" si="7">IF(BE7="",NA(),BE7)</f>
        <v>506.43</v>
      </c>
      <c r="BF6" s="33">
        <f t="shared" si="7"/>
        <v>442.57</v>
      </c>
      <c r="BG6" s="33">
        <f t="shared" si="7"/>
        <v>377.12</v>
      </c>
      <c r="BH6" s="33">
        <f t="shared" si="7"/>
        <v>317.66000000000003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71.94</v>
      </c>
      <c r="BP6" s="33">
        <f t="shared" ref="BP6:BX6" si="8">IF(BP7="",NA(),BP7)</f>
        <v>78.61</v>
      </c>
      <c r="BQ6" s="33">
        <f t="shared" si="8"/>
        <v>78.55</v>
      </c>
      <c r="BR6" s="33">
        <f t="shared" si="8"/>
        <v>87.38</v>
      </c>
      <c r="BS6" s="33">
        <f t="shared" si="8"/>
        <v>82.29</v>
      </c>
      <c r="BT6" s="33">
        <f t="shared" si="8"/>
        <v>56.46</v>
      </c>
      <c r="BU6" s="33">
        <f t="shared" si="8"/>
        <v>19.77</v>
      </c>
      <c r="BV6" s="33">
        <f t="shared" si="8"/>
        <v>34.25</v>
      </c>
      <c r="BW6" s="33">
        <f t="shared" si="8"/>
        <v>46.48</v>
      </c>
      <c r="BX6" s="33">
        <f t="shared" si="8"/>
        <v>40.6</v>
      </c>
      <c r="BY6" s="32" t="str">
        <f>IF(BY7="","",IF(BY7="-","【-】","【"&amp;SUBSTITUTE(TEXT(BY7,"#,##0.00"),"-","△")&amp;"】"))</f>
        <v>【33.35】</v>
      </c>
      <c r="BZ6" s="33">
        <f>IF(BZ7="",NA(),BZ7)</f>
        <v>300.89999999999998</v>
      </c>
      <c r="CA6" s="33">
        <f t="shared" ref="CA6:CI6" si="9">IF(CA7="",NA(),CA7)</f>
        <v>274.93</v>
      </c>
      <c r="CB6" s="33">
        <f t="shared" si="9"/>
        <v>276.95</v>
      </c>
      <c r="CC6" s="33">
        <f t="shared" si="9"/>
        <v>248.22</v>
      </c>
      <c r="CD6" s="33">
        <f t="shared" si="9"/>
        <v>263.88</v>
      </c>
      <c r="CE6" s="33">
        <f t="shared" si="9"/>
        <v>306.49</v>
      </c>
      <c r="CF6" s="33">
        <f t="shared" si="9"/>
        <v>878.73</v>
      </c>
      <c r="CG6" s="33">
        <f t="shared" si="9"/>
        <v>501.18</v>
      </c>
      <c r="CH6" s="33">
        <f t="shared" si="9"/>
        <v>376.61</v>
      </c>
      <c r="CI6" s="33">
        <f t="shared" si="9"/>
        <v>440.03</v>
      </c>
      <c r="CJ6" s="32" t="str">
        <f>IF(CJ7="","",IF(CJ7="-","【-】","【"&amp;SUBSTITUTE(TEXT(CJ7,"#,##0.00"),"-","△")&amp;"】"))</f>
        <v>【524.69】</v>
      </c>
      <c r="CK6" s="33">
        <f>IF(CK7="",NA(),CK7)</f>
        <v>55.73</v>
      </c>
      <c r="CL6" s="33">
        <f t="shared" ref="CL6:CT6" si="10">IF(CL7="",NA(),CL7)</f>
        <v>50.7</v>
      </c>
      <c r="CM6" s="33">
        <f t="shared" si="10"/>
        <v>53.08</v>
      </c>
      <c r="CN6" s="33">
        <f t="shared" si="10"/>
        <v>60.61</v>
      </c>
      <c r="CO6" s="33">
        <f t="shared" si="10"/>
        <v>54.05</v>
      </c>
      <c r="CP6" s="33">
        <f t="shared" si="10"/>
        <v>58.25</v>
      </c>
      <c r="CQ6" s="33">
        <f t="shared" si="10"/>
        <v>57.17</v>
      </c>
      <c r="CR6" s="33">
        <f t="shared" si="10"/>
        <v>57.55</v>
      </c>
      <c r="CS6" s="33">
        <f t="shared" si="10"/>
        <v>57.43</v>
      </c>
      <c r="CT6" s="33">
        <f t="shared" si="10"/>
        <v>57.29</v>
      </c>
      <c r="CU6" s="32" t="str">
        <f>IF(CU7="","",IF(CU7="-","【-】","【"&amp;SUBSTITUTE(TEXT(CU7,"#,##0.00"),"-","△")&amp;"】"))</f>
        <v>【57.58】</v>
      </c>
      <c r="CV6" s="33">
        <f>IF(CV7="",NA(),CV7)</f>
        <v>77.77</v>
      </c>
      <c r="CW6" s="33">
        <f t="shared" ref="CW6:DE6" si="11">IF(CW7="",NA(),CW7)</f>
        <v>86.88</v>
      </c>
      <c r="CX6" s="33">
        <f t="shared" si="11"/>
        <v>82.27</v>
      </c>
      <c r="CY6" s="33">
        <f t="shared" si="11"/>
        <v>72.17</v>
      </c>
      <c r="CZ6" s="33">
        <f t="shared" si="11"/>
        <v>78.64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0.02</v>
      </c>
      <c r="ED6" s="33">
        <f t="shared" ref="ED6:EL6" si="14">IF(ED7="",NA(),ED7)</f>
        <v>0.14000000000000001</v>
      </c>
      <c r="EE6" s="33">
        <f t="shared" si="14"/>
        <v>0.01</v>
      </c>
      <c r="EF6" s="33">
        <f t="shared" si="14"/>
        <v>0.02</v>
      </c>
      <c r="EG6" s="33">
        <f t="shared" si="14"/>
        <v>0.05</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92151</v>
      </c>
      <c r="D7" s="35">
        <v>47</v>
      </c>
      <c r="E7" s="35">
        <v>1</v>
      </c>
      <c r="F7" s="35">
        <v>0</v>
      </c>
      <c r="G7" s="35">
        <v>0</v>
      </c>
      <c r="H7" s="35" t="s">
        <v>93</v>
      </c>
      <c r="I7" s="35" t="s">
        <v>94</v>
      </c>
      <c r="J7" s="35" t="s">
        <v>95</v>
      </c>
      <c r="K7" s="35" t="s">
        <v>96</v>
      </c>
      <c r="L7" s="35" t="s">
        <v>97</v>
      </c>
      <c r="M7" s="36" t="s">
        <v>98</v>
      </c>
      <c r="N7" s="36" t="s">
        <v>99</v>
      </c>
      <c r="O7" s="36">
        <v>16.02</v>
      </c>
      <c r="P7" s="36">
        <v>3866</v>
      </c>
      <c r="Q7" s="36">
        <v>28005</v>
      </c>
      <c r="R7" s="36">
        <v>174.35</v>
      </c>
      <c r="S7" s="36">
        <v>160.63</v>
      </c>
      <c r="T7" s="36">
        <v>4467</v>
      </c>
      <c r="U7" s="36">
        <v>22.59</v>
      </c>
      <c r="V7" s="36">
        <v>197.74</v>
      </c>
      <c r="W7" s="36">
        <v>86.01</v>
      </c>
      <c r="X7" s="36">
        <v>85.86</v>
      </c>
      <c r="Y7" s="36">
        <v>83.27</v>
      </c>
      <c r="Z7" s="36">
        <v>91.88</v>
      </c>
      <c r="AA7" s="36">
        <v>86.48</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576.79999999999995</v>
      </c>
      <c r="BE7" s="36">
        <v>506.43</v>
      </c>
      <c r="BF7" s="36">
        <v>442.57</v>
      </c>
      <c r="BG7" s="36">
        <v>377.12</v>
      </c>
      <c r="BH7" s="36">
        <v>317.66000000000003</v>
      </c>
      <c r="BI7" s="36">
        <v>1124.6400000000001</v>
      </c>
      <c r="BJ7" s="36">
        <v>1108.26</v>
      </c>
      <c r="BK7" s="36">
        <v>1113.76</v>
      </c>
      <c r="BL7" s="36">
        <v>1125.69</v>
      </c>
      <c r="BM7" s="36">
        <v>1134.67</v>
      </c>
      <c r="BN7" s="36">
        <v>1242.9000000000001</v>
      </c>
      <c r="BO7" s="36">
        <v>71.94</v>
      </c>
      <c r="BP7" s="36">
        <v>78.61</v>
      </c>
      <c r="BQ7" s="36">
        <v>78.55</v>
      </c>
      <c r="BR7" s="36">
        <v>87.38</v>
      </c>
      <c r="BS7" s="36">
        <v>82.29</v>
      </c>
      <c r="BT7" s="36">
        <v>56.46</v>
      </c>
      <c r="BU7" s="36">
        <v>19.77</v>
      </c>
      <c r="BV7" s="36">
        <v>34.25</v>
      </c>
      <c r="BW7" s="36">
        <v>46.48</v>
      </c>
      <c r="BX7" s="36">
        <v>40.6</v>
      </c>
      <c r="BY7" s="36">
        <v>33.35</v>
      </c>
      <c r="BZ7" s="36">
        <v>300.89999999999998</v>
      </c>
      <c r="CA7" s="36">
        <v>274.93</v>
      </c>
      <c r="CB7" s="36">
        <v>276.95</v>
      </c>
      <c r="CC7" s="36">
        <v>248.22</v>
      </c>
      <c r="CD7" s="36">
        <v>263.88</v>
      </c>
      <c r="CE7" s="36">
        <v>306.49</v>
      </c>
      <c r="CF7" s="36">
        <v>878.73</v>
      </c>
      <c r="CG7" s="36">
        <v>501.18</v>
      </c>
      <c r="CH7" s="36">
        <v>376.61</v>
      </c>
      <c r="CI7" s="36">
        <v>440.03</v>
      </c>
      <c r="CJ7" s="36">
        <v>524.69000000000005</v>
      </c>
      <c r="CK7" s="36">
        <v>55.73</v>
      </c>
      <c r="CL7" s="36">
        <v>50.7</v>
      </c>
      <c r="CM7" s="36">
        <v>53.08</v>
      </c>
      <c r="CN7" s="36">
        <v>60.61</v>
      </c>
      <c r="CO7" s="36">
        <v>54.05</v>
      </c>
      <c r="CP7" s="36">
        <v>58.25</v>
      </c>
      <c r="CQ7" s="36">
        <v>57.17</v>
      </c>
      <c r="CR7" s="36">
        <v>57.55</v>
      </c>
      <c r="CS7" s="36">
        <v>57.43</v>
      </c>
      <c r="CT7" s="36">
        <v>57.29</v>
      </c>
      <c r="CU7" s="36">
        <v>57.58</v>
      </c>
      <c r="CV7" s="36">
        <v>77.77</v>
      </c>
      <c r="CW7" s="36">
        <v>86.88</v>
      </c>
      <c r="CX7" s="36">
        <v>82.27</v>
      </c>
      <c r="CY7" s="36">
        <v>72.17</v>
      </c>
      <c r="CZ7" s="36">
        <v>78.64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0.02</v>
      </c>
      <c r="ED7" s="36">
        <v>0.14000000000000001</v>
      </c>
      <c r="EE7" s="36">
        <v>0.01</v>
      </c>
      <c r="EF7" s="36">
        <v>0.02</v>
      </c>
      <c r="EG7" s="36">
        <v>0.05</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2017-01-25T02:14:00Z</cp:lastPrinted>
  <dcterms:created xsi:type="dcterms:W3CDTF">2016-12-02T02:16:43Z</dcterms:created>
  <dcterms:modified xsi:type="dcterms:W3CDTF">2017-02-17T04:48:42Z</dcterms:modified>
  <cp:category/>
</cp:coreProperties>
</file>