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5農集\"/>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<sst xmlns="http://schemas.openxmlformats.org/spreadsheetml/2006/main" count="221" uniqueCount="111">
  <si>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</si>
  <si>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</si>
  <si>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</si>
  <si>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</si>
  <si>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</si>
  <si>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</si>
  <si>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</si>
  <si>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</si>
  <si>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</si>
  <si>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</si>
  <si>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</si>
  <si>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</si>
  <si>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</si>
  <si>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</si>
  <si>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</si>
  <si>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</si>
  <si>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</si>
  <si>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</si>
  <si>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</si>
  <si>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</si>
  <si>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</si>
  <si>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</si>
  <si>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</si>
  <si>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</si>
  <si>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</si>
  <si>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</si>
  <si>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</si>
  <si>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</si>
  <si>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</si>
  <si>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</si>
  <si>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</si>
  <si>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</si>
  <si>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</si>
  <si>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</si>
  <si>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</si>
  <si>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</si>
  <si>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</si>
  <si>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</si>
  <si>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</si>
  <si>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</si>
  <si>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</si>
  <si>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</si>
  <si>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</si>
  <si>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</si>
  <si>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</si>
  <si>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</si>
  <si>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</si>
  <si>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</si>
  <si>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</si>
  <si>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</si>
  <si>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</si>
  <si>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</si>
  <si>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</si>
  <si>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</si>
  <si>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</si>
  <si>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</si>
  <si>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</si>
  <si>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</si>
  <si>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</si>
  <si>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</si>
  <si>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</si>
  <si>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</si>
  <si>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</si>
  <si>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</si>
  <si>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</si>
  <si>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</si>
  <si>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</si>
  <si>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</si>
  <si>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</si>
  <si>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</si>
  <si>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</si>
  <si>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</si>
  <si>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</si>
  <si>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</si>
  <si>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</si>
  <si>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</si>
  <si>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</si>
  <si>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</si>
  <si>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</si>
  <si>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</si>
  <si>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</si>
  <si>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</si>
  <si>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</si>
  <si>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</si>
  <si>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</si>
  <si>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</si>
  <si>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</si>
  <si>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</si>
  <si>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</si>
  <si>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</si>
  <si>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</si>
  <si>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</si>
  <si>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</si>
  <si>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</si>
  <si>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</si>
  <si>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</si>
  <si>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那須烏山市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</si>
  <si>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</si>
  <si>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</si>
  <si>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</si>
  <si>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</si>
  <si>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</si>
  <si>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</si>
  <si>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</si>
  <si>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</si>
  <si>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</si>
  <si>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</si>
  <si>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</si>
  <si>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料金見直し等を図るべきと考えられるが、公共下水道（烏山中央処理区）への接続が進まない中での料金の値上げはマイナス要因となるため、現在は一般会計に頼らざるを得ない状況である。</t>
    <rPh sb="0" eb="2">
      <t>リョウキン</t>
    </rPh>
    <rPh sb="2" eb="4">
      <t>ミナオ</t>
    </rPh>
    <rPh sb="5" eb="6">
      <t>トウ</t>
    </rPh>
    <rPh sb="7" eb="8">
      <t>ハカ</t>
    </rPh>
    <rPh sb="12" eb="13">
      <t>カンガ</t>
    </rPh>
    <rPh sb="19" eb="21">
      <t>コウキョウ</t>
    </rPh>
    <rPh sb="21" eb="24">
      <t>ゲスイドウ</t>
    </rPh>
    <rPh sb="25" eb="27">
      <t>カラスヤマ</t>
    </rPh>
    <rPh sb="27" eb="29">
      <t>チュウオウ</t>
    </rPh>
    <rPh sb="29" eb="31">
      <t>ショリ</t>
    </rPh>
    <rPh sb="31" eb="32">
      <t>ク</t>
    </rPh>
    <rPh sb="35" eb="37">
      <t>セツゾク</t>
    </rPh>
    <rPh sb="38" eb="39">
      <t>スス</t>
    </rPh>
    <rPh sb="42" eb="43">
      <t>ナカ</t>
    </rPh>
    <rPh sb="45" eb="47">
      <t>リョウキン</t>
    </rPh>
    <rPh sb="48" eb="50">
      <t>ネア</t>
    </rPh>
    <rPh sb="56" eb="58">
      <t>ヨウイン</t>
    </rPh>
    <rPh sb="64" eb="66">
      <t>ゲンザイ</t>
    </rPh>
    <rPh sb="67" eb="69">
      <t>イッパン</t>
    </rPh>
    <rPh sb="69" eb="71">
      <t>カイケイ</t>
    </rPh>
    <rPh sb="72" eb="73">
      <t>タヨ</t>
    </rPh>
    <rPh sb="77" eb="78">
      <t>エ</t>
    </rPh>
    <rPh sb="80" eb="82">
      <t>ジョウキョウ</t>
    </rPh>
    <phoneticPr fontId="4"/>
  </si>
  <si>
    <t>平成12年1月19日供用開始のため耐用年数内ではあるが、将来的には管渠の改善等の工事が予想される。</t>
    <rPh sb="0" eb="2">
      <t>ヘイセイ</t>
    </rPh>
    <rPh sb="4" eb="5">
      <t>ネン</t>
    </rPh>
    <rPh sb="6" eb="7">
      <t>ガツ</t>
    </rPh>
    <rPh sb="9" eb="10">
      <t>ヒ</t>
    </rPh>
    <rPh sb="10" eb="12">
      <t>キョウヨウ</t>
    </rPh>
    <rPh sb="12" eb="14">
      <t>カイシ</t>
    </rPh>
    <rPh sb="17" eb="19">
      <t>タイヨウ</t>
    </rPh>
    <rPh sb="19" eb="21">
      <t>ネンスウ</t>
    </rPh>
    <rPh sb="21" eb="22">
      <t>ナイ</t>
    </rPh>
    <rPh sb="28" eb="31">
      <t>ショウライテキ</t>
    </rPh>
    <rPh sb="33" eb="34">
      <t>カン</t>
    </rPh>
    <rPh sb="34" eb="35">
      <t>キョ</t>
    </rPh>
    <rPh sb="36" eb="39">
      <t>カイゼントウ</t>
    </rPh>
    <rPh sb="40" eb="42">
      <t>コウジ</t>
    </rPh>
    <rPh sb="43" eb="45">
      <t>ヨソウ</t>
    </rPh>
    <phoneticPr fontId="4"/>
  </si>
  <si>
    <t>・工事は完了済みであるが、さらなる水洗化率の向上及び料金改定が実施されるまでは現状の状態と見込まれる。ただし、早急な検討が必要である。
・将来的に予想される施設及び管渠の改築更新等については、計画性をもって対応していく必要がある。</t>
    <rPh sb="1" eb="3">
      <t>コウジ</t>
    </rPh>
    <rPh sb="4" eb="6">
      <t>カンリョウ</t>
    </rPh>
    <rPh sb="6" eb="7">
      <t>ズ</t>
    </rPh>
    <rPh sb="17" eb="20">
      <t>スイセンカ</t>
    </rPh>
    <rPh sb="20" eb="21">
      <t>リツ</t>
    </rPh>
    <rPh sb="22" eb="24">
      <t>コウジョウ</t>
    </rPh>
    <rPh sb="24" eb="25">
      <t>オヨ</t>
    </rPh>
    <rPh sb="26" eb="28">
      <t>リョウキン</t>
    </rPh>
    <rPh sb="28" eb="30">
      <t>カイテイ</t>
    </rPh>
    <rPh sb="31" eb="33">
      <t>ジッシ</t>
    </rPh>
    <rPh sb="39" eb="41">
      <t>ゲンジョウ</t>
    </rPh>
    <rPh sb="42" eb="44">
      <t>ジョウタイ</t>
    </rPh>
    <rPh sb="45" eb="47">
      <t>ミコ</t>
    </rPh>
    <rPh sb="55" eb="57">
      <t>ソウキュウ</t>
    </rPh>
    <rPh sb="58" eb="60">
      <t>ケントウ</t>
    </rPh>
    <rPh sb="61" eb="63">
      <t>ヒツヨウ</t>
    </rPh>
    <rPh sb="69" eb="72">
      <t>ショウライテキ</t>
    </rPh>
    <rPh sb="73" eb="75">
      <t>ヨソウ</t>
    </rPh>
    <rPh sb="78" eb="80">
      <t>シセツ</t>
    </rPh>
    <rPh sb="80" eb="81">
      <t>オヨ</t>
    </rPh>
    <rPh sb="82" eb="83">
      <t>カン</t>
    </rPh>
    <rPh sb="83" eb="84">
      <t>キョ</t>
    </rPh>
    <rPh sb="85" eb="87">
      <t>カイチク</t>
    </rPh>
    <rPh sb="87" eb="89">
      <t>コウシン</t>
    </rPh>
    <rPh sb="89" eb="90">
      <t>トウ</t>
    </rPh>
    <rPh sb="96" eb="99">
      <t>ケイカクセイ</t>
    </rPh>
    <rPh sb="103" eb="105">
      <t>タイオウ</t>
    </rPh>
    <rPh sb="109" eb="11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</si>
</sst>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1941928"/>
        <c:axId val="148693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0.02</c:v>
                </c:pt>
                <c:pt idx="4">
                  <c:v>0.01</c:v>
                </c:pt>
              </c:numCache>
            </c:numRef>
          </c:val>
          <c:smooth val="0"/>
        </c:ser>
        <c:dLbls>
          <c:showLegendKey val="0"/>
          <c:showVal val="0"/>
          <c:showCatName val="0"/>
          <c:showSerName val="0"/>
          <c:showPercent val="0"/>
          <c:showBubbleSize val="0"/>
        </c:dLbls>
        <c:marker val="1"/>
        <c:smooth val="0"/>
        <c:axId val="111941928"/>
        <c:axId val="148693096"/>
      </c:lineChart>
      <c:dateAx>
        <c:axId val="111941928"/>
        <c:scaling>
          <c:orientation val="minMax"/>
        </c:scaling>
        <c:delete val="1"/>
        <c:axPos val="b"/>
        <c:numFmt formatCode="ge" sourceLinked="1"/>
        <c:majorTickMark val="none"/>
        <c:minorTickMark val="none"/>
        <c:tickLblPos val="none"/>
        <c:crossAx val="148693096"/>
        <c:crosses val="autoZero"/>
        <c:auto val="1"/>
        <c:lblOffset val="100"/>
        <c:baseTimeUnit val="years"/>
      </c:dateAx>
      <c:valAx>
        <c:axId val="148693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941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73.22</c:v>
                </c:pt>
                <c:pt idx="1">
                  <c:v>71.33</c:v>
                </c:pt>
                <c:pt idx="2">
                  <c:v>65.17</c:v>
                </c:pt>
                <c:pt idx="3">
                  <c:v>71.09</c:v>
                </c:pt>
                <c:pt idx="4">
                  <c:v>69.19</c:v>
                </c:pt>
              </c:numCache>
            </c:numRef>
          </c:val>
        </c:ser>
        <c:dLbls>
          <c:showLegendKey val="0"/>
          <c:showVal val="0"/>
          <c:showCatName val="0"/>
          <c:showSerName val="0"/>
          <c:showPercent val="0"/>
          <c:showBubbleSize val="0"/>
        </c:dLbls>
        <c:gapWidth val="150"/>
        <c:axId val="149673624"/>
        <c:axId val="14967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53.24</c:v>
                </c:pt>
                <c:pt idx="4">
                  <c:v>52.31</c:v>
                </c:pt>
              </c:numCache>
            </c:numRef>
          </c:val>
          <c:smooth val="0"/>
        </c:ser>
        <c:dLbls>
          <c:showLegendKey val="0"/>
          <c:showVal val="0"/>
          <c:showCatName val="0"/>
          <c:showSerName val="0"/>
          <c:showPercent val="0"/>
          <c:showBubbleSize val="0"/>
        </c:dLbls>
        <c:marker val="1"/>
        <c:smooth val="0"/>
        <c:axId val="149673624"/>
        <c:axId val="149674016"/>
      </c:lineChart>
      <c:dateAx>
        <c:axId val="149673624"/>
        <c:scaling>
          <c:orientation val="minMax"/>
        </c:scaling>
        <c:delete val="1"/>
        <c:axPos val="b"/>
        <c:numFmt formatCode="ge" sourceLinked="1"/>
        <c:majorTickMark val="none"/>
        <c:minorTickMark val="none"/>
        <c:tickLblPos val="none"/>
        <c:crossAx val="149674016"/>
        <c:crosses val="autoZero"/>
        <c:auto val="1"/>
        <c:lblOffset val="100"/>
        <c:baseTimeUnit val="years"/>
      </c:dateAx>
      <c:valAx>
        <c:axId val="14967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673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82.43</c:v>
                </c:pt>
                <c:pt idx="1">
                  <c:v>83.11</c:v>
                </c:pt>
                <c:pt idx="2">
                  <c:v>85.26</c:v>
                </c:pt>
                <c:pt idx="3">
                  <c:v>86.59</c:v>
                </c:pt>
                <c:pt idx="4">
                  <c:v>88.72</c:v>
                </c:pt>
              </c:numCache>
            </c:numRef>
          </c:val>
        </c:ser>
        <c:dLbls>
          <c:showLegendKey val="0"/>
          <c:showVal val="0"/>
          <c:showCatName val="0"/>
          <c:showSerName val="0"/>
          <c:showPercent val="0"/>
          <c:showBubbleSize val="0"/>
        </c:dLbls>
        <c:gapWidth val="150"/>
        <c:axId val="149675192"/>
        <c:axId val="14967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84.07</c:v>
                </c:pt>
                <c:pt idx="4">
                  <c:v>84.32</c:v>
                </c:pt>
              </c:numCache>
            </c:numRef>
          </c:val>
          <c:smooth val="0"/>
        </c:ser>
        <c:dLbls>
          <c:showLegendKey val="0"/>
          <c:showVal val="0"/>
          <c:showCatName val="0"/>
          <c:showSerName val="0"/>
          <c:showPercent val="0"/>
          <c:showBubbleSize val="0"/>
        </c:dLbls>
        <c:marker val="1"/>
        <c:smooth val="0"/>
        <c:axId val="149675192"/>
        <c:axId val="149675584"/>
      </c:lineChart>
      <c:dateAx>
        <c:axId val="149675192"/>
        <c:scaling>
          <c:orientation val="minMax"/>
        </c:scaling>
        <c:delete val="1"/>
        <c:axPos val="b"/>
        <c:numFmt formatCode="ge" sourceLinked="1"/>
        <c:majorTickMark val="none"/>
        <c:minorTickMark val="none"/>
        <c:tickLblPos val="none"/>
        <c:crossAx val="149675584"/>
        <c:crosses val="autoZero"/>
        <c:auto val="1"/>
        <c:lblOffset val="100"/>
        <c:baseTimeUnit val="years"/>
      </c:dateAx>
      <c:valAx>
        <c:axId val="14967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675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81.760000000000005</c:v>
                </c:pt>
                <c:pt idx="1">
                  <c:v>88.64</c:v>
                </c:pt>
                <c:pt idx="2">
                  <c:v>92.76</c:v>
                </c:pt>
                <c:pt idx="3">
                  <c:v>88.66</c:v>
                </c:pt>
                <c:pt idx="4">
                  <c:v>85.19</c:v>
                </c:pt>
              </c:numCache>
            </c:numRef>
          </c:val>
        </c:ser>
        <c:dLbls>
          <c:showLegendKey val="0"/>
          <c:showVal val="0"/>
          <c:showCatName val="0"/>
          <c:showSerName val="0"/>
          <c:showPercent val="0"/>
          <c:showBubbleSize val="0"/>
        </c:dLbls>
        <c:gapWidth val="150"/>
        <c:axId val="149261080"/>
        <c:axId val="149263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261080"/>
        <c:axId val="149263512"/>
      </c:lineChart>
      <c:dateAx>
        <c:axId val="149261080"/>
        <c:scaling>
          <c:orientation val="minMax"/>
        </c:scaling>
        <c:delete val="1"/>
        <c:axPos val="b"/>
        <c:numFmt formatCode="ge" sourceLinked="1"/>
        <c:majorTickMark val="none"/>
        <c:minorTickMark val="none"/>
        <c:tickLblPos val="none"/>
        <c:crossAx val="149263512"/>
        <c:crosses val="autoZero"/>
        <c:auto val="1"/>
        <c:lblOffset val="100"/>
        <c:baseTimeUnit val="years"/>
      </c:dateAx>
      <c:valAx>
        <c:axId val="149263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261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312176"/>
        <c:axId val="14931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312176"/>
        <c:axId val="149312560"/>
      </c:lineChart>
      <c:dateAx>
        <c:axId val="149312176"/>
        <c:scaling>
          <c:orientation val="minMax"/>
        </c:scaling>
        <c:delete val="1"/>
        <c:axPos val="b"/>
        <c:numFmt formatCode="ge" sourceLinked="1"/>
        <c:majorTickMark val="none"/>
        <c:minorTickMark val="none"/>
        <c:tickLblPos val="none"/>
        <c:crossAx val="149312560"/>
        <c:crosses val="autoZero"/>
        <c:auto val="1"/>
        <c:lblOffset val="100"/>
        <c:baseTimeUnit val="years"/>
      </c:dateAx>
      <c:valAx>
        <c:axId val="14931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31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390064"/>
        <c:axId val="149403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390064"/>
        <c:axId val="149403816"/>
      </c:lineChart>
      <c:dateAx>
        <c:axId val="149390064"/>
        <c:scaling>
          <c:orientation val="minMax"/>
        </c:scaling>
        <c:delete val="1"/>
        <c:axPos val="b"/>
        <c:numFmt formatCode="ge" sourceLinked="1"/>
        <c:majorTickMark val="none"/>
        <c:minorTickMark val="none"/>
        <c:tickLblPos val="none"/>
        <c:crossAx val="149403816"/>
        <c:crosses val="autoZero"/>
        <c:auto val="1"/>
        <c:lblOffset val="100"/>
        <c:baseTimeUnit val="years"/>
      </c:dateAx>
      <c:valAx>
        <c:axId val="149403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39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413200"/>
        <c:axId val="149413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413200"/>
        <c:axId val="149413592"/>
      </c:lineChart>
      <c:dateAx>
        <c:axId val="149413200"/>
        <c:scaling>
          <c:orientation val="minMax"/>
        </c:scaling>
        <c:delete val="1"/>
        <c:axPos val="b"/>
        <c:numFmt formatCode="ge" sourceLinked="1"/>
        <c:majorTickMark val="none"/>
        <c:minorTickMark val="none"/>
        <c:tickLblPos val="none"/>
        <c:crossAx val="149413592"/>
        <c:crosses val="autoZero"/>
        <c:auto val="1"/>
        <c:lblOffset val="100"/>
        <c:baseTimeUnit val="years"/>
      </c:dateAx>
      <c:valAx>
        <c:axId val="149413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41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512320"/>
        <c:axId val="149512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512320"/>
        <c:axId val="149512712"/>
      </c:lineChart>
      <c:dateAx>
        <c:axId val="149512320"/>
        <c:scaling>
          <c:orientation val="minMax"/>
        </c:scaling>
        <c:delete val="1"/>
        <c:axPos val="b"/>
        <c:numFmt formatCode="ge" sourceLinked="1"/>
        <c:majorTickMark val="none"/>
        <c:minorTickMark val="none"/>
        <c:tickLblPos val="none"/>
        <c:crossAx val="149512712"/>
        <c:crosses val="autoZero"/>
        <c:auto val="1"/>
        <c:lblOffset val="100"/>
        <c:baseTimeUnit val="years"/>
      </c:dateAx>
      <c:valAx>
        <c:axId val="149512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51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9513888"/>
        <c:axId val="149514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1044.8</c:v>
                </c:pt>
                <c:pt idx="4">
                  <c:v>1081.8</c:v>
                </c:pt>
              </c:numCache>
            </c:numRef>
          </c:val>
          <c:smooth val="0"/>
        </c:ser>
        <c:dLbls>
          <c:showLegendKey val="0"/>
          <c:showVal val="0"/>
          <c:showCatName val="0"/>
          <c:showSerName val="0"/>
          <c:showPercent val="0"/>
          <c:showBubbleSize val="0"/>
        </c:dLbls>
        <c:marker val="1"/>
        <c:smooth val="0"/>
        <c:axId val="149513888"/>
        <c:axId val="149514280"/>
      </c:lineChart>
      <c:dateAx>
        <c:axId val="149513888"/>
        <c:scaling>
          <c:orientation val="minMax"/>
        </c:scaling>
        <c:delete val="1"/>
        <c:axPos val="b"/>
        <c:numFmt formatCode="ge" sourceLinked="1"/>
        <c:majorTickMark val="none"/>
        <c:minorTickMark val="none"/>
        <c:tickLblPos val="none"/>
        <c:crossAx val="149514280"/>
        <c:crosses val="autoZero"/>
        <c:auto val="1"/>
        <c:lblOffset val="100"/>
        <c:baseTimeUnit val="years"/>
      </c:dateAx>
      <c:valAx>
        <c:axId val="149514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51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44.41</c:v>
                </c:pt>
                <c:pt idx="1">
                  <c:v>42.44</c:v>
                </c:pt>
                <c:pt idx="2">
                  <c:v>48.85</c:v>
                </c:pt>
                <c:pt idx="3">
                  <c:v>35.79</c:v>
                </c:pt>
                <c:pt idx="4">
                  <c:v>42.72</c:v>
                </c:pt>
              </c:numCache>
            </c:numRef>
          </c:val>
        </c:ser>
        <c:dLbls>
          <c:showLegendKey val="0"/>
          <c:showVal val="0"/>
          <c:showCatName val="0"/>
          <c:showSerName val="0"/>
          <c:showPercent val="0"/>
          <c:showBubbleSize val="0"/>
        </c:dLbls>
        <c:gapWidth val="150"/>
        <c:axId val="149415944"/>
        <c:axId val="14941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50.82</c:v>
                </c:pt>
                <c:pt idx="4">
                  <c:v>52.19</c:v>
                </c:pt>
              </c:numCache>
            </c:numRef>
          </c:val>
          <c:smooth val="0"/>
        </c:ser>
        <c:dLbls>
          <c:showLegendKey val="0"/>
          <c:showVal val="0"/>
          <c:showCatName val="0"/>
          <c:showSerName val="0"/>
          <c:showPercent val="0"/>
          <c:showBubbleSize val="0"/>
        </c:dLbls>
        <c:marker val="1"/>
        <c:smooth val="0"/>
        <c:axId val="149415944"/>
        <c:axId val="149415552"/>
      </c:lineChart>
      <c:dateAx>
        <c:axId val="149415944"/>
        <c:scaling>
          <c:orientation val="minMax"/>
        </c:scaling>
        <c:delete val="1"/>
        <c:axPos val="b"/>
        <c:numFmt formatCode="ge" sourceLinked="1"/>
        <c:majorTickMark val="none"/>
        <c:minorTickMark val="none"/>
        <c:tickLblPos val="none"/>
        <c:crossAx val="149415552"/>
        <c:crosses val="autoZero"/>
        <c:auto val="1"/>
        <c:lblOffset val="100"/>
        <c:baseTimeUnit val="years"/>
      </c:dateAx>
      <c:valAx>
        <c:axId val="14941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415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320.56</c:v>
                </c:pt>
                <c:pt idx="1">
                  <c:v>338.52</c:v>
                </c:pt>
                <c:pt idx="2">
                  <c:v>291.95</c:v>
                </c:pt>
                <c:pt idx="3">
                  <c:v>410.59</c:v>
                </c:pt>
                <c:pt idx="4">
                  <c:v>345.57</c:v>
                </c:pt>
              </c:numCache>
            </c:numRef>
          </c:val>
        </c:ser>
        <c:dLbls>
          <c:showLegendKey val="0"/>
          <c:showVal val="0"/>
          <c:showCatName val="0"/>
          <c:showSerName val="0"/>
          <c:showPercent val="0"/>
          <c:showBubbleSize val="0"/>
        </c:dLbls>
        <c:gapWidth val="150"/>
        <c:axId val="149515456"/>
        <c:axId val="149515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300.52</c:v>
                </c:pt>
                <c:pt idx="4">
                  <c:v>296.14</c:v>
                </c:pt>
              </c:numCache>
            </c:numRef>
          </c:val>
          <c:smooth val="0"/>
        </c:ser>
        <c:dLbls>
          <c:showLegendKey val="0"/>
          <c:showVal val="0"/>
          <c:showCatName val="0"/>
          <c:showSerName val="0"/>
          <c:showPercent val="0"/>
          <c:showBubbleSize val="0"/>
        </c:dLbls>
        <c:marker val="1"/>
        <c:smooth val="0"/>
        <c:axId val="149515456"/>
        <c:axId val="149515848"/>
      </c:lineChart>
      <c:dateAx>
        <c:axId val="149515456"/>
        <c:scaling>
          <c:orientation val="minMax"/>
        </c:scaling>
        <c:delete val="1"/>
        <c:axPos val="b"/>
        <c:numFmt formatCode="ge" sourceLinked="1"/>
        <c:majorTickMark val="none"/>
        <c:minorTickMark val="none"/>
        <c:tickLblPos val="none"/>
        <c:crossAx val="149515848"/>
        <c:crosses val="autoZero"/>
        <c:auto val="1"/>
        <c:lblOffset val="100"/>
        <c:baseTimeUnit val="years"/>
      </c:dateAx>
      <c:valAx>
        <c:axId val="149515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51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1" sqref="B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栃木県　那須烏山市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28005</v>
      </c>
      <c r="AM8" s="47"/>
      <c r="AN8" s="47"/>
      <c r="AO8" s="47"/>
      <c r="AP8" s="47"/>
      <c r="AQ8" s="47"/>
      <c r="AR8" s="47"/>
      <c r="AS8" s="47"/>
      <c r="AT8" s="43">
        <f>データ!S6</f>
        <v>174.35</v>
      </c>
      <c r="AU8" s="43"/>
      <c r="AV8" s="43"/>
      <c r="AW8" s="43"/>
      <c r="AX8" s="43"/>
      <c r="AY8" s="43"/>
      <c r="AZ8" s="43"/>
      <c r="BA8" s="43"/>
      <c r="BB8" s="43">
        <f>データ!T6</f>
        <v>160.63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4.01</v>
      </c>
      <c r="Q10" s="43"/>
      <c r="R10" s="43"/>
      <c r="S10" s="43"/>
      <c r="T10" s="43"/>
      <c r="U10" s="43"/>
      <c r="V10" s="43"/>
      <c r="W10" s="43">
        <f>データ!P6</f>
        <v>73.14</v>
      </c>
      <c r="X10" s="43"/>
      <c r="Y10" s="43"/>
      <c r="Z10" s="43"/>
      <c r="AA10" s="43"/>
      <c r="AB10" s="43"/>
      <c r="AC10" s="43"/>
      <c r="AD10" s="47">
        <f>データ!Q6</f>
        <v>2754</v>
      </c>
      <c r="AE10" s="47"/>
      <c r="AF10" s="47"/>
      <c r="AG10" s="47"/>
      <c r="AH10" s="47"/>
      <c r="AI10" s="47"/>
      <c r="AJ10" s="47"/>
      <c r="AK10" s="2"/>
      <c r="AL10" s="47">
        <f>データ!U6</f>
        <v>1117</v>
      </c>
      <c r="AM10" s="47"/>
      <c r="AN10" s="47"/>
      <c r="AO10" s="47"/>
      <c r="AP10" s="47"/>
      <c r="AQ10" s="47"/>
      <c r="AR10" s="47"/>
      <c r="AS10" s="47"/>
      <c r="AT10" s="43">
        <f>データ!V6</f>
        <v>0.84</v>
      </c>
      <c r="AU10" s="43"/>
      <c r="AV10" s="43"/>
      <c r="AW10" s="43"/>
      <c r="AX10" s="43"/>
      <c r="AY10" s="43"/>
      <c r="AZ10" s="43"/>
      <c r="BA10" s="43"/>
      <c r="BB10" s="43">
        <f>データ!W6</f>
        <v>1329.76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92151</v>
      </c>
      <c r="D6" s="31">
        <f t="shared" si="3"/>
        <v>47</v>
      </c>
      <c r="E6" s="31">
        <f t="shared" si="3"/>
        <v>17</v>
      </c>
      <c r="F6" s="31">
        <f t="shared" si="3"/>
        <v>5</v>
      </c>
      <c r="G6" s="31">
        <f t="shared" si="3"/>
        <v>0</v>
      </c>
      <c r="H6" s="31" t="str">
        <f t="shared" si="3"/>
        <v>栃木県　那須烏山市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4.01</v>
      </c>
      <c r="P6" s="32">
        <f t="shared" si="3"/>
        <v>73.14</v>
      </c>
      <c r="Q6" s="32">
        <f t="shared" si="3"/>
        <v>2754</v>
      </c>
      <c r="R6" s="32">
        <f t="shared" si="3"/>
        <v>28005</v>
      </c>
      <c r="S6" s="32">
        <f t="shared" si="3"/>
        <v>174.35</v>
      </c>
      <c r="T6" s="32">
        <f t="shared" si="3"/>
        <v>160.63</v>
      </c>
      <c r="U6" s="32">
        <f t="shared" si="3"/>
        <v>1117</v>
      </c>
      <c r="V6" s="32">
        <f t="shared" si="3"/>
        <v>0.84</v>
      </c>
      <c r="W6" s="32">
        <f t="shared" si="3"/>
        <v>1329.76</v>
      </c>
      <c r="X6" s="33">
        <f>IF(X7="",NA(),X7)</f>
        <v>81.760000000000005</v>
      </c>
      <c r="Y6" s="33">
        <f t="shared" ref="Y6:AG6" si="4">IF(Y7="",NA(),Y7)</f>
        <v>88.64</v>
      </c>
      <c r="Z6" s="33">
        <f t="shared" si="4"/>
        <v>92.76</v>
      </c>
      <c r="AA6" s="33">
        <f t="shared" si="4"/>
        <v>88.66</v>
      </c>
      <c r="AB6" s="33">
        <f t="shared" si="4"/>
        <v>85.19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1224.75</v>
      </c>
      <c r="BK6" s="33">
        <f t="shared" si="7"/>
        <v>1144.05</v>
      </c>
      <c r="BL6" s="33">
        <f t="shared" si="7"/>
        <v>1117.1099999999999</v>
      </c>
      <c r="BM6" s="33">
        <f t="shared" si="7"/>
        <v>1044.8</v>
      </c>
      <c r="BN6" s="33">
        <f t="shared" si="7"/>
        <v>1081.8</v>
      </c>
      <c r="BO6" s="32" t="str">
        <f>IF(BO7="","",IF(BO7="-","【-】","【"&amp;SUBSTITUTE(TEXT(BO7,"#,##0.00"),"-","△")&amp;"】"))</f>
        <v>【1,015.77】</v>
      </c>
      <c r="BP6" s="33">
        <f>IF(BP7="",NA(),BP7)</f>
        <v>44.41</v>
      </c>
      <c r="BQ6" s="33">
        <f t="shared" ref="BQ6:BY6" si="8">IF(BQ7="",NA(),BQ7)</f>
        <v>42.44</v>
      </c>
      <c r="BR6" s="33">
        <f t="shared" si="8"/>
        <v>48.85</v>
      </c>
      <c r="BS6" s="33">
        <f t="shared" si="8"/>
        <v>35.79</v>
      </c>
      <c r="BT6" s="33">
        <f t="shared" si="8"/>
        <v>42.72</v>
      </c>
      <c r="BU6" s="33">
        <f t="shared" si="8"/>
        <v>42.13</v>
      </c>
      <c r="BV6" s="33">
        <f t="shared" si="8"/>
        <v>42.48</v>
      </c>
      <c r="BW6" s="33">
        <f t="shared" si="8"/>
        <v>41.04</v>
      </c>
      <c r="BX6" s="33">
        <f t="shared" si="8"/>
        <v>50.82</v>
      </c>
      <c r="BY6" s="33">
        <f t="shared" si="8"/>
        <v>52.19</v>
      </c>
      <c r="BZ6" s="32" t="str">
        <f>IF(BZ7="","",IF(BZ7="-","【-】","【"&amp;SUBSTITUTE(TEXT(BZ7,"#,##0.00"),"-","△")&amp;"】"))</f>
        <v>【52.78】</v>
      </c>
      <c r="CA6" s="33">
        <f>IF(CA7="",NA(),CA7)</f>
        <v>320.56</v>
      </c>
      <c r="CB6" s="33">
        <f t="shared" ref="CB6:CJ6" si="9">IF(CB7="",NA(),CB7)</f>
        <v>338.52</v>
      </c>
      <c r="CC6" s="33">
        <f t="shared" si="9"/>
        <v>291.95</v>
      </c>
      <c r="CD6" s="33">
        <f t="shared" si="9"/>
        <v>410.59</v>
      </c>
      <c r="CE6" s="33">
        <f t="shared" si="9"/>
        <v>345.57</v>
      </c>
      <c r="CF6" s="33">
        <f t="shared" si="9"/>
        <v>348.41</v>
      </c>
      <c r="CG6" s="33">
        <f t="shared" si="9"/>
        <v>343.8</v>
      </c>
      <c r="CH6" s="33">
        <f t="shared" si="9"/>
        <v>357.08</v>
      </c>
      <c r="CI6" s="33">
        <f t="shared" si="9"/>
        <v>300.52</v>
      </c>
      <c r="CJ6" s="33">
        <f t="shared" si="9"/>
        <v>296.14</v>
      </c>
      <c r="CK6" s="32" t="str">
        <f>IF(CK7="","",IF(CK7="-","【-】","【"&amp;SUBSTITUTE(TEXT(CK7,"#,##0.00"),"-","△")&amp;"】"))</f>
        <v>【289.81】</v>
      </c>
      <c r="CL6" s="33">
        <f>IF(CL7="",NA(),CL7)</f>
        <v>73.22</v>
      </c>
      <c r="CM6" s="33">
        <f t="shared" ref="CM6:CU6" si="10">IF(CM7="",NA(),CM7)</f>
        <v>71.33</v>
      </c>
      <c r="CN6" s="33">
        <f t="shared" si="10"/>
        <v>65.17</v>
      </c>
      <c r="CO6" s="33">
        <f t="shared" si="10"/>
        <v>71.09</v>
      </c>
      <c r="CP6" s="33">
        <f t="shared" si="10"/>
        <v>69.19</v>
      </c>
      <c r="CQ6" s="33">
        <f t="shared" si="10"/>
        <v>46.85</v>
      </c>
      <c r="CR6" s="33">
        <f t="shared" si="10"/>
        <v>46.06</v>
      </c>
      <c r="CS6" s="33">
        <f t="shared" si="10"/>
        <v>45.95</v>
      </c>
      <c r="CT6" s="33">
        <f t="shared" si="10"/>
        <v>53.24</v>
      </c>
      <c r="CU6" s="33">
        <f t="shared" si="10"/>
        <v>52.31</v>
      </c>
      <c r="CV6" s="32" t="str">
        <f>IF(CV7="","",IF(CV7="-","【-】","【"&amp;SUBSTITUTE(TEXT(CV7,"#,##0.00"),"-","△")&amp;"】"))</f>
        <v>【52.74】</v>
      </c>
      <c r="CW6" s="33">
        <f>IF(CW7="",NA(),CW7)</f>
        <v>82.43</v>
      </c>
      <c r="CX6" s="33">
        <f t="shared" ref="CX6:DF6" si="11">IF(CX7="",NA(),CX7)</f>
        <v>83.11</v>
      </c>
      <c r="CY6" s="33">
        <f t="shared" si="11"/>
        <v>85.26</v>
      </c>
      <c r="CZ6" s="33">
        <f t="shared" si="11"/>
        <v>86.59</v>
      </c>
      <c r="DA6" s="33">
        <f t="shared" si="11"/>
        <v>88.72</v>
      </c>
      <c r="DB6" s="33">
        <f t="shared" si="11"/>
        <v>73.78</v>
      </c>
      <c r="DC6" s="33">
        <f t="shared" si="11"/>
        <v>72.989999999999995</v>
      </c>
      <c r="DD6" s="33">
        <f t="shared" si="11"/>
        <v>71.97</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0.02</v>
      </c>
      <c r="EM6" s="33">
        <f t="shared" si="14"/>
        <v>0.01</v>
      </c>
      <c r="EN6" s="32" t="str">
        <f>IF(EN7="","",IF(EN7="-","【-】","【"&amp;SUBSTITUTE(TEXT(EN7,"#,##0.00"),"-","△")&amp;"】"))</f>
        <v>【0.03】</v>
      </c>
    </row>
    <row r="7" spans="1:144" s="34" customFormat="1">
      <c r="A7" s="26"/>
      <c r="B7" s="35">
        <v>2015</v>
      </c>
      <c r="C7" s="35">
        <v>92151</v>
      </c>
      <c r="D7" s="35">
        <v>47</v>
      </c>
      <c r="E7" s="35">
        <v>17</v>
      </c>
      <c r="F7" s="35">
        <v>5</v>
      </c>
      <c r="G7" s="35">
        <v>0</v>
      </c>
      <c r="H7" s="35" t="s">
        <v>96</v>
      </c>
      <c r="I7" s="35" t="s">
        <v>97</v>
      </c>
      <c r="J7" s="35" t="s">
        <v>98</v>
      </c>
      <c r="K7" s="35" t="s">
        <v>99</v>
      </c>
      <c r="L7" s="35" t="s">
        <v>100</v>
      </c>
      <c r="M7" s="36" t="s">
        <v>101</v>
      </c>
      <c r="N7" s="36" t="s">
        <v>102</v>
      </c>
      <c r="O7" s="36">
        <v>4.01</v>
      </c>
      <c r="P7" s="36">
        <v>73.14</v>
      </c>
      <c r="Q7" s="36">
        <v>2754</v>
      </c>
      <c r="R7" s="36">
        <v>28005</v>
      </c>
      <c r="S7" s="36">
        <v>174.35</v>
      </c>
      <c r="T7" s="36">
        <v>160.63</v>
      </c>
      <c r="U7" s="36">
        <v>1117</v>
      </c>
      <c r="V7" s="36">
        <v>0.84</v>
      </c>
      <c r="W7" s="36">
        <v>1329.76</v>
      </c>
      <c r="X7" s="36">
        <v>81.760000000000005</v>
      </c>
      <c r="Y7" s="36">
        <v>88.64</v>
      </c>
      <c r="Z7" s="36">
        <v>92.76</v>
      </c>
      <c r="AA7" s="36">
        <v>88.66</v>
      </c>
      <c r="AB7" s="36">
        <v>85.19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1224.75</v>
      </c>
      <c r="BK7" s="36">
        <v>1144.05</v>
      </c>
      <c r="BL7" s="36">
        <v>1117.1099999999999</v>
      </c>
      <c r="BM7" s="36">
        <v>1044.8</v>
      </c>
      <c r="BN7" s="36">
        <v>1081.8</v>
      </c>
      <c r="BO7" s="36">
        <v>1015.77</v>
      </c>
      <c r="BP7" s="36">
        <v>44.41</v>
      </c>
      <c r="BQ7" s="36">
        <v>42.44</v>
      </c>
      <c r="BR7" s="36">
        <v>48.85</v>
      </c>
      <c r="BS7" s="36">
        <v>35.79</v>
      </c>
      <c r="BT7" s="36">
        <v>42.72</v>
      </c>
      <c r="BU7" s="36">
        <v>42.13</v>
      </c>
      <c r="BV7" s="36">
        <v>42.48</v>
      </c>
      <c r="BW7" s="36">
        <v>41.04</v>
      </c>
      <c r="BX7" s="36">
        <v>50.82</v>
      </c>
      <c r="BY7" s="36">
        <v>52.19</v>
      </c>
      <c r="BZ7" s="36">
        <v>52.78</v>
      </c>
      <c r="CA7" s="36">
        <v>320.56</v>
      </c>
      <c r="CB7" s="36">
        <v>338.52</v>
      </c>
      <c r="CC7" s="36">
        <v>291.95</v>
      </c>
      <c r="CD7" s="36">
        <v>410.59</v>
      </c>
      <c r="CE7" s="36">
        <v>345.57</v>
      </c>
      <c r="CF7" s="36">
        <v>348.41</v>
      </c>
      <c r="CG7" s="36">
        <v>343.8</v>
      </c>
      <c r="CH7" s="36">
        <v>357.08</v>
      </c>
      <c r="CI7" s="36">
        <v>300.52</v>
      </c>
      <c r="CJ7" s="36">
        <v>296.14</v>
      </c>
      <c r="CK7" s="36">
        <v>289.81</v>
      </c>
      <c r="CL7" s="36">
        <v>73.22</v>
      </c>
      <c r="CM7" s="36">
        <v>71.33</v>
      </c>
      <c r="CN7" s="36">
        <v>65.17</v>
      </c>
      <c r="CO7" s="36">
        <v>71.09</v>
      </c>
      <c r="CP7" s="36">
        <v>69.19</v>
      </c>
      <c r="CQ7" s="36">
        <v>46.85</v>
      </c>
      <c r="CR7" s="36">
        <v>46.06</v>
      </c>
      <c r="CS7" s="36">
        <v>45.95</v>
      </c>
      <c r="CT7" s="36">
        <v>53.24</v>
      </c>
      <c r="CU7" s="36">
        <v>52.31</v>
      </c>
      <c r="CV7" s="36">
        <v>52.74</v>
      </c>
      <c r="CW7" s="36">
        <v>82.43</v>
      </c>
      <c r="CX7" s="36">
        <v>83.11</v>
      </c>
      <c r="CY7" s="36">
        <v>85.26</v>
      </c>
      <c r="CZ7" s="36">
        <v>86.59</v>
      </c>
      <c r="DA7" s="36">
        <v>88.72</v>
      </c>
      <c r="DB7" s="36">
        <v>73.78</v>
      </c>
      <c r="DC7" s="36">
        <v>72.989999999999995</v>
      </c>
      <c r="DD7" s="36">
        <v>71.97</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栃木県</cp:lastModifiedBy>
  <cp:lastPrinted>2017-02-13T01:44:04Z</cp:lastPrinted>
  <dcterms:created xsi:type="dcterms:W3CDTF">2017-02-08T03:08:43Z</dcterms:created>
  <dcterms:modified xsi:type="dcterms:W3CDTF">2017-02-17T05:13:32Z</dcterms:modified>
</cp:coreProperties>
</file>