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28281\Desktop\経営比較分析表（公表用）\04特環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<sst xmlns="http://schemas.openxmlformats.org/spreadsheetml/2006/main" count="221" uniqueCount="111">
  <si>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</si>
  <si>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</si>
  <si>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</si>
  <si>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</si>
  <si>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</si>
  <si>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</si>
  <si>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</si>
  <si>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</si>
  <si>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</si>
  <si>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</si>
  <si>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</si>
  <si>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</si>
  <si>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</si>
  <si>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</si>
  <si>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</si>
  <si>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</si>
  <si>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</si>
  <si>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</si>
  <si>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</si>
  <si>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</si>
  <si>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</si>
  <si>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</si>
  <si>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</si>
  <si>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</si>
  <si>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</si>
  <si>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</si>
  <si>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</si>
  <si>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</si>
  <si>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</si>
  <si>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</si>
  <si>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</si>
  <si>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</si>
  <si>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</si>
  <si>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</si>
  <si>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</si>
  <si>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</si>
  <si>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</si>
  <si>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</si>
  <si>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</si>
  <si>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</si>
  <si>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</si>
  <si>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</si>
  <si>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</si>
  <si>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</si>
  <si>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</si>
  <si>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</si>
  <si>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</si>
  <si>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</si>
  <si>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</si>
  <si>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</si>
  <si>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</si>
  <si>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</si>
  <si>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</si>
  <si>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</si>
  <si>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</si>
  <si>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</si>
  <si>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</si>
  <si>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</si>
  <si>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</si>
  <si>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</si>
  <si>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</si>
  <si>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</si>
  <si>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</si>
  <si>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</si>
  <si>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</si>
  <si>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</si>
  <si>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</si>
  <si>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</si>
  <si>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</si>
  <si>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</si>
  <si>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</si>
  <si>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</si>
  <si>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</si>
  <si>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</si>
  <si>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</si>
  <si>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</si>
  <si>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</si>
  <si>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</si>
  <si>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</si>
  <si>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</si>
  <si>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</si>
  <si>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</si>
  <si>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</si>
  <si>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</si>
  <si>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</si>
  <si>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</si>
  <si>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</si>
  <si>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</si>
  <si>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</si>
  <si>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</si>
  <si>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</si>
  <si>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</si>
  <si>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</si>
  <si>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</si>
  <si>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</si>
  <si>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</si>
  <si>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那須烏山市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</si>
  <si>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</si>
  <si>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</si>
  <si>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</si>
  <si>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</si>
  <si>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</si>
  <si>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</si>
  <si>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</si>
  <si>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</si>
  <si>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</si>
  <si>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</si>
  <si>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</si>
  <si>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料金見直し等を図るべきと考えられるが、公共下水道（烏山中央処理区）への接続が進まない中での料金値上げはマイナス要因となるため、現在は一般会計に頼らざるを得ない状況である。</t>
    <rPh sb="0" eb="2">
      <t>リョウキン</t>
    </rPh>
    <rPh sb="2" eb="4">
      <t>ミナオ</t>
    </rPh>
    <rPh sb="5" eb="6">
      <t>トウ</t>
    </rPh>
    <rPh sb="7" eb="8">
      <t>ハカ</t>
    </rPh>
    <rPh sb="12" eb="13">
      <t>カンガ</t>
    </rPh>
    <rPh sb="19" eb="21">
      <t>コウキョウ</t>
    </rPh>
    <rPh sb="21" eb="24">
      <t>ゲスイドウ</t>
    </rPh>
    <rPh sb="25" eb="27">
      <t>カラスヤマ</t>
    </rPh>
    <rPh sb="27" eb="29">
      <t>チュウオウ</t>
    </rPh>
    <rPh sb="29" eb="31">
      <t>ショリ</t>
    </rPh>
    <rPh sb="31" eb="32">
      <t>ク</t>
    </rPh>
    <rPh sb="35" eb="37">
      <t>セツゾク</t>
    </rPh>
    <rPh sb="38" eb="39">
      <t>スス</t>
    </rPh>
    <rPh sb="42" eb="43">
      <t>ナカ</t>
    </rPh>
    <rPh sb="45" eb="47">
      <t>リョウキン</t>
    </rPh>
    <rPh sb="47" eb="49">
      <t>ネア</t>
    </rPh>
    <rPh sb="55" eb="57">
      <t>ヨウイン</t>
    </rPh>
    <rPh sb="63" eb="65">
      <t>ゲンザイ</t>
    </rPh>
    <rPh sb="66" eb="68">
      <t>イッパン</t>
    </rPh>
    <rPh sb="68" eb="70">
      <t>カイケイ</t>
    </rPh>
    <rPh sb="71" eb="72">
      <t>タヨ</t>
    </rPh>
    <rPh sb="76" eb="77">
      <t>エ</t>
    </rPh>
    <rPh sb="79" eb="81">
      <t>ジョウキョウ</t>
    </rPh>
    <phoneticPr fontId="4"/>
  </si>
  <si>
    <t>平成10年3月31日供用開始のため耐用年数内ではあるが、将来的には管渠の改善等の工事が予想される。</t>
    <rPh sb="0" eb="2">
      <t>ヘイセイ</t>
    </rPh>
    <rPh sb="4" eb="5">
      <t>ネン</t>
    </rPh>
    <rPh sb="6" eb="7">
      <t>ガツ</t>
    </rPh>
    <rPh sb="9" eb="10">
      <t>ヒ</t>
    </rPh>
    <rPh sb="10" eb="12">
      <t>キョウヨウ</t>
    </rPh>
    <rPh sb="12" eb="14">
      <t>カイシ</t>
    </rPh>
    <rPh sb="17" eb="19">
      <t>タイヨウ</t>
    </rPh>
    <rPh sb="19" eb="21">
      <t>ネンスウ</t>
    </rPh>
    <rPh sb="21" eb="22">
      <t>ナイ</t>
    </rPh>
    <rPh sb="28" eb="31">
      <t>ショウライテキ</t>
    </rPh>
    <rPh sb="33" eb="34">
      <t>カン</t>
    </rPh>
    <rPh sb="34" eb="35">
      <t>キョ</t>
    </rPh>
    <rPh sb="36" eb="39">
      <t>カイゼントウ</t>
    </rPh>
    <rPh sb="40" eb="42">
      <t>コウジ</t>
    </rPh>
    <rPh sb="43" eb="45">
      <t>ヨソウ</t>
    </rPh>
    <phoneticPr fontId="4"/>
  </si>
  <si>
    <t>・平成24年度全体計画変更により、現工事済み区域にて建設事業完了となっているが、さらなる水洗化率の向上及び料金改定が実施されるまでは、現状の状態と見込まれる。ただし、公共下水道と併せて早急な検討が必要である。
・将来的に予想される施設及び管渠の改築更新等については、計画性をもって対応していく必要がある。</t>
    <rPh sb="1" eb="3">
      <t>ヘイセイ</t>
    </rPh>
    <rPh sb="5" eb="6">
      <t>ネン</t>
    </rPh>
    <rPh sb="6" eb="7">
      <t>ド</t>
    </rPh>
    <rPh sb="7" eb="9">
      <t>ゼンタイ</t>
    </rPh>
    <rPh sb="9" eb="11">
      <t>ケイカク</t>
    </rPh>
    <rPh sb="11" eb="13">
      <t>ヘンコウ</t>
    </rPh>
    <rPh sb="106" eb="109">
      <t>ショウライテキ</t>
    </rPh>
    <rPh sb="110" eb="112">
      <t>ヨソウ</t>
    </rPh>
    <rPh sb="115" eb="117">
      <t>シセツ</t>
    </rPh>
    <rPh sb="117" eb="118">
      <t>オヨ</t>
    </rPh>
    <rPh sb="119" eb="120">
      <t>カン</t>
    </rPh>
    <rPh sb="120" eb="121">
      <t>キョ</t>
    </rPh>
    <rPh sb="122" eb="124">
      <t>カイチク</t>
    </rPh>
    <rPh sb="124" eb="126">
      <t>コウシン</t>
    </rPh>
    <rPh sb="126" eb="127">
      <t>トウ</t>
    </rPh>
    <rPh sb="133" eb="136">
      <t>ケイカクセイ</t>
    </rPh>
    <rPh sb="140" eb="142">
      <t>タイオウ</t>
    </rPh>
    <rPh sb="146" eb="14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</si>
</sst>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35728"/>
        <c:axId val="11133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35728"/>
        <c:axId val="111335968"/>
      </c:lineChart>
      <c:dateAx>
        <c:axId val="14583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335968"/>
        <c:crosses val="autoZero"/>
        <c:auto val="1"/>
        <c:lblOffset val="100"/>
        <c:baseTimeUnit val="years"/>
      </c:dateAx>
      <c:valAx>
        <c:axId val="11133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583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40.69</c:v>
                </c:pt>
                <c:pt idx="1">
                  <c:v>43.23</c:v>
                </c:pt>
                <c:pt idx="2">
                  <c:v>42.77</c:v>
                </c:pt>
                <c:pt idx="3">
                  <c:v>42.23</c:v>
                </c:pt>
                <c:pt idx="4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83400"/>
        <c:axId val="14758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83400"/>
        <c:axId val="147583792"/>
      </c:lineChart>
      <c:dateAx>
        <c:axId val="147583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583792"/>
        <c:crosses val="autoZero"/>
        <c:auto val="1"/>
        <c:lblOffset val="100"/>
        <c:baseTimeUnit val="years"/>
      </c:dateAx>
      <c:valAx>
        <c:axId val="14758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583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87.42</c:v>
                </c:pt>
                <c:pt idx="1">
                  <c:v>87.76</c:v>
                </c:pt>
                <c:pt idx="2">
                  <c:v>87.99</c:v>
                </c:pt>
                <c:pt idx="3">
                  <c:v>88.23</c:v>
                </c:pt>
                <c:pt idx="4">
                  <c:v>89.26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84968"/>
        <c:axId val="147585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84968"/>
        <c:axId val="147585360"/>
      </c:lineChart>
      <c:dateAx>
        <c:axId val="147584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585360"/>
        <c:crosses val="autoZero"/>
        <c:auto val="1"/>
        <c:lblOffset val="100"/>
        <c:baseTimeUnit val="years"/>
      </c:dateAx>
      <c:valAx>
        <c:axId val="147585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584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87.04</c:v>
                </c:pt>
                <c:pt idx="1">
                  <c:v>89.68</c:v>
                </c:pt>
                <c:pt idx="2">
                  <c:v>88.05</c:v>
                </c:pt>
                <c:pt idx="3">
                  <c:v>74.239999999999995</c:v>
                </c:pt>
                <c:pt idx="4">
                  <c:v>92.62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366640"/>
        <c:axId val="146391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66640"/>
        <c:axId val="146391664"/>
      </c:lineChart>
      <c:dateAx>
        <c:axId val="14636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391664"/>
        <c:crosses val="autoZero"/>
        <c:auto val="1"/>
        <c:lblOffset val="100"/>
        <c:baseTimeUnit val="years"/>
      </c:dateAx>
      <c:valAx>
        <c:axId val="146391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36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33112"/>
        <c:axId val="147210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33112"/>
        <c:axId val="147210088"/>
      </c:lineChart>
      <c:dateAx>
        <c:axId val="146433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210088"/>
        <c:crosses val="autoZero"/>
        <c:auto val="1"/>
        <c:lblOffset val="100"/>
        <c:baseTimeUnit val="years"/>
      </c:dateAx>
      <c:valAx>
        <c:axId val="147210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433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222504"/>
        <c:axId val="147259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222504"/>
        <c:axId val="147259208"/>
      </c:lineChart>
      <c:dateAx>
        <c:axId val="147222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259208"/>
        <c:crosses val="autoZero"/>
        <c:auto val="1"/>
        <c:lblOffset val="100"/>
        <c:baseTimeUnit val="years"/>
      </c:dateAx>
      <c:valAx>
        <c:axId val="147259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222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87408"/>
        <c:axId val="146887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87408"/>
        <c:axId val="146887800"/>
      </c:lineChart>
      <c:dateAx>
        <c:axId val="146887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887800"/>
        <c:crosses val="autoZero"/>
        <c:auto val="1"/>
        <c:lblOffset val="100"/>
        <c:baseTimeUnit val="years"/>
      </c:dateAx>
      <c:valAx>
        <c:axId val="146887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887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888976"/>
        <c:axId val="146889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88976"/>
        <c:axId val="146889368"/>
      </c:lineChart>
      <c:dateAx>
        <c:axId val="14688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889368"/>
        <c:crosses val="autoZero"/>
        <c:auto val="1"/>
        <c:lblOffset val="100"/>
        <c:baseTimeUnit val="years"/>
      </c:dateAx>
      <c:valAx>
        <c:axId val="146889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888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11.82</c:v>
                </c:pt>
                <c:pt idx="1">
                  <c:v>10.55</c:v>
                </c:pt>
                <c:pt idx="2">
                  <c:v>9.52</c:v>
                </c:pt>
                <c:pt idx="3">
                  <c:v>8.7100000000000009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070648"/>
        <c:axId val="14707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70648"/>
        <c:axId val="147071040"/>
      </c:lineChart>
      <c:dateAx>
        <c:axId val="147070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071040"/>
        <c:crosses val="autoZero"/>
        <c:auto val="1"/>
        <c:lblOffset val="100"/>
        <c:baseTimeUnit val="years"/>
      </c:dateAx>
      <c:valAx>
        <c:axId val="14707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070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61.92</c:v>
                </c:pt>
                <c:pt idx="1">
                  <c:v>60.74</c:v>
                </c:pt>
                <c:pt idx="2">
                  <c:v>56.27</c:v>
                </c:pt>
                <c:pt idx="3">
                  <c:v>62.38</c:v>
                </c:pt>
                <c:pt idx="4">
                  <c:v>68.23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072216"/>
        <c:axId val="14707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72216"/>
        <c:axId val="147072608"/>
      </c:lineChart>
      <c:dateAx>
        <c:axId val="147072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072608"/>
        <c:crosses val="autoZero"/>
        <c:auto val="1"/>
        <c:lblOffset val="100"/>
        <c:baseTimeUnit val="years"/>
      </c:dateAx>
      <c:valAx>
        <c:axId val="14707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072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235.61</c:v>
                </c:pt>
                <c:pt idx="1">
                  <c:v>242.99</c:v>
                </c:pt>
                <c:pt idx="2">
                  <c:v>256.99</c:v>
                </c:pt>
                <c:pt idx="3">
                  <c:v>242.77</c:v>
                </c:pt>
                <c:pt idx="4">
                  <c:v>222.89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073784"/>
        <c:axId val="14707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073784"/>
        <c:axId val="147074176"/>
      </c:lineChart>
      <c:dateAx>
        <c:axId val="147073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7074176"/>
        <c:crosses val="autoZero"/>
        <c:auto val="1"/>
        <c:lblOffset val="100"/>
        <c:baseTimeUnit val="years"/>
      </c:dateAx>
      <c:valAx>
        <c:axId val="14707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7073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栃木県　那須烏山市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28005</v>
      </c>
      <c r="AM8" s="64"/>
      <c r="AN8" s="64"/>
      <c r="AO8" s="64"/>
      <c r="AP8" s="64"/>
      <c r="AQ8" s="64"/>
      <c r="AR8" s="64"/>
      <c r="AS8" s="64"/>
      <c r="AT8" s="63">
        <f>データ!S6</f>
        <v>174.35</v>
      </c>
      <c r="AU8" s="63"/>
      <c r="AV8" s="63"/>
      <c r="AW8" s="63"/>
      <c r="AX8" s="63"/>
      <c r="AY8" s="63"/>
      <c r="AZ8" s="63"/>
      <c r="BA8" s="63"/>
      <c r="BB8" s="63">
        <f>データ!T6</f>
        <v>160.63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5.44</v>
      </c>
      <c r="Q10" s="63"/>
      <c r="R10" s="63"/>
      <c r="S10" s="63"/>
      <c r="T10" s="63"/>
      <c r="U10" s="63"/>
      <c r="V10" s="63"/>
      <c r="W10" s="63">
        <f>データ!P6</f>
        <v>92.13</v>
      </c>
      <c r="X10" s="63"/>
      <c r="Y10" s="63"/>
      <c r="Z10" s="63"/>
      <c r="AA10" s="63"/>
      <c r="AB10" s="63"/>
      <c r="AC10" s="63"/>
      <c r="AD10" s="64">
        <f>データ!Q6</f>
        <v>2754</v>
      </c>
      <c r="AE10" s="64"/>
      <c r="AF10" s="64"/>
      <c r="AG10" s="64"/>
      <c r="AH10" s="64"/>
      <c r="AI10" s="64"/>
      <c r="AJ10" s="64"/>
      <c r="AK10" s="2"/>
      <c r="AL10" s="64">
        <f>データ!U6</f>
        <v>1518</v>
      </c>
      <c r="AM10" s="64"/>
      <c r="AN10" s="64"/>
      <c r="AO10" s="64"/>
      <c r="AP10" s="64"/>
      <c r="AQ10" s="64"/>
      <c r="AR10" s="64"/>
      <c r="AS10" s="64"/>
      <c r="AT10" s="63">
        <f>データ!V6</f>
        <v>0.64</v>
      </c>
      <c r="AU10" s="63"/>
      <c r="AV10" s="63"/>
      <c r="AW10" s="63"/>
      <c r="AX10" s="63"/>
      <c r="AY10" s="63"/>
      <c r="AZ10" s="63"/>
      <c r="BA10" s="63"/>
      <c r="BB10" s="63">
        <f>データ!W6</f>
        <v>2371.88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92151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栃木県　那須烏山市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5.44</v>
      </c>
      <c r="P6" s="32">
        <f t="shared" si="3"/>
        <v>92.13</v>
      </c>
      <c r="Q6" s="32">
        <f t="shared" si="3"/>
        <v>2754</v>
      </c>
      <c r="R6" s="32">
        <f t="shared" si="3"/>
        <v>28005</v>
      </c>
      <c r="S6" s="32">
        <f t="shared" si="3"/>
        <v>174.35</v>
      </c>
      <c r="T6" s="32">
        <f t="shared" si="3"/>
        <v>160.63</v>
      </c>
      <c r="U6" s="32">
        <f t="shared" si="3"/>
        <v>1518</v>
      </c>
      <c r="V6" s="32">
        <f t="shared" si="3"/>
        <v>0.64</v>
      </c>
      <c r="W6" s="32">
        <f t="shared" si="3"/>
        <v>2371.88</v>
      </c>
      <c r="X6" s="33">
        <f>IF(X7="",NA(),X7)</f>
        <v>87.04</v>
      </c>
      <c r="Y6" s="33">
        <f t="shared" ref="Y6:AG6" si="4">IF(Y7="",NA(),Y7)</f>
        <v>89.68</v>
      </c>
      <c r="Z6" s="33">
        <f t="shared" si="4"/>
        <v>88.05</v>
      </c>
      <c r="AA6" s="33">
        <f t="shared" si="4"/>
        <v>74.239999999999995</v>
      </c>
      <c r="AB6" s="33">
        <f t="shared" si="4"/>
        <v>92.62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11.82</v>
      </c>
      <c r="BF6" s="33">
        <f t="shared" ref="BF6:BN6" si="7">IF(BF7="",NA(),BF7)</f>
        <v>10.55</v>
      </c>
      <c r="BG6" s="33">
        <f t="shared" si="7"/>
        <v>9.52</v>
      </c>
      <c r="BH6" s="33">
        <f t="shared" si="7"/>
        <v>8.7100000000000009</v>
      </c>
      <c r="BI6" s="32">
        <f t="shared" si="7"/>
        <v>0</v>
      </c>
      <c r="BJ6" s="33">
        <f t="shared" si="7"/>
        <v>1835.56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61.92</v>
      </c>
      <c r="BQ6" s="33">
        <f t="shared" ref="BQ6:BY6" si="8">IF(BQ7="",NA(),BQ7)</f>
        <v>60.74</v>
      </c>
      <c r="BR6" s="33">
        <f t="shared" si="8"/>
        <v>56.27</v>
      </c>
      <c r="BS6" s="33">
        <f t="shared" si="8"/>
        <v>62.38</v>
      </c>
      <c r="BT6" s="33">
        <f t="shared" si="8"/>
        <v>68.23</v>
      </c>
      <c r="BU6" s="33">
        <f t="shared" si="8"/>
        <v>52.89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235.61</v>
      </c>
      <c r="CB6" s="33">
        <f t="shared" ref="CB6:CJ6" si="9">IF(CB7="",NA(),CB7)</f>
        <v>242.99</v>
      </c>
      <c r="CC6" s="33">
        <f t="shared" si="9"/>
        <v>256.99</v>
      </c>
      <c r="CD6" s="33">
        <f t="shared" si="9"/>
        <v>242.77</v>
      </c>
      <c r="CE6" s="33">
        <f t="shared" si="9"/>
        <v>222.89</v>
      </c>
      <c r="CF6" s="33">
        <f t="shared" si="9"/>
        <v>300.52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40.69</v>
      </c>
      <c r="CM6" s="33">
        <f t="shared" ref="CM6:CU6" si="10">IF(CM7="",NA(),CM7)</f>
        <v>43.23</v>
      </c>
      <c r="CN6" s="33">
        <f t="shared" si="10"/>
        <v>42.77</v>
      </c>
      <c r="CO6" s="33">
        <f t="shared" si="10"/>
        <v>42.23</v>
      </c>
      <c r="CP6" s="33">
        <f t="shared" si="10"/>
        <v>33</v>
      </c>
      <c r="CQ6" s="33">
        <f t="shared" si="10"/>
        <v>36.799999999999997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87.42</v>
      </c>
      <c r="CX6" s="33">
        <f t="shared" ref="CX6:DF6" si="11">IF(CX7="",NA(),CX7)</f>
        <v>87.76</v>
      </c>
      <c r="CY6" s="33">
        <f t="shared" si="11"/>
        <v>87.99</v>
      </c>
      <c r="CZ6" s="33">
        <f t="shared" si="11"/>
        <v>88.23</v>
      </c>
      <c r="DA6" s="33">
        <f t="shared" si="11"/>
        <v>89.26</v>
      </c>
      <c r="DB6" s="33">
        <f t="shared" si="11"/>
        <v>71.62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92151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5.44</v>
      </c>
      <c r="P7" s="36">
        <v>92.13</v>
      </c>
      <c r="Q7" s="36">
        <v>2754</v>
      </c>
      <c r="R7" s="36">
        <v>28005</v>
      </c>
      <c r="S7" s="36">
        <v>174.35</v>
      </c>
      <c r="T7" s="36">
        <v>160.63</v>
      </c>
      <c r="U7" s="36">
        <v>1518</v>
      </c>
      <c r="V7" s="36">
        <v>0.64</v>
      </c>
      <c r="W7" s="36">
        <v>2371.88</v>
      </c>
      <c r="X7" s="36">
        <v>87.04</v>
      </c>
      <c r="Y7" s="36">
        <v>89.68</v>
      </c>
      <c r="Z7" s="36">
        <v>88.05</v>
      </c>
      <c r="AA7" s="36">
        <v>74.239999999999995</v>
      </c>
      <c r="AB7" s="36">
        <v>92.62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11.82</v>
      </c>
      <c r="BF7" s="36">
        <v>10.55</v>
      </c>
      <c r="BG7" s="36">
        <v>9.52</v>
      </c>
      <c r="BH7" s="36">
        <v>8.7100000000000009</v>
      </c>
      <c r="BI7" s="36">
        <v>0</v>
      </c>
      <c r="BJ7" s="36">
        <v>1835.56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61.92</v>
      </c>
      <c r="BQ7" s="36">
        <v>60.74</v>
      </c>
      <c r="BR7" s="36">
        <v>56.27</v>
      </c>
      <c r="BS7" s="36">
        <v>62.38</v>
      </c>
      <c r="BT7" s="36">
        <v>68.23</v>
      </c>
      <c r="BU7" s="36">
        <v>52.89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235.61</v>
      </c>
      <c r="CB7" s="36">
        <v>242.99</v>
      </c>
      <c r="CC7" s="36">
        <v>256.99</v>
      </c>
      <c r="CD7" s="36">
        <v>242.77</v>
      </c>
      <c r="CE7" s="36">
        <v>222.89</v>
      </c>
      <c r="CF7" s="36">
        <v>300.52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40.69</v>
      </c>
      <c r="CM7" s="36">
        <v>43.23</v>
      </c>
      <c r="CN7" s="36">
        <v>42.77</v>
      </c>
      <c r="CO7" s="36">
        <v>42.23</v>
      </c>
      <c r="CP7" s="36">
        <v>33</v>
      </c>
      <c r="CQ7" s="36">
        <v>36.799999999999997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87.42</v>
      </c>
      <c r="CX7" s="36">
        <v>87.76</v>
      </c>
      <c r="CY7" s="36">
        <v>87.99</v>
      </c>
      <c r="CZ7" s="36">
        <v>88.23</v>
      </c>
      <c r="DA7" s="36">
        <v>89.26</v>
      </c>
      <c r="DB7" s="36">
        <v>71.62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栃木県</cp:lastModifiedBy>
  <dcterms:created xsi:type="dcterms:W3CDTF">2017-02-08T02:59:40Z</dcterms:created>
  <dcterms:modified xsi:type="dcterms:W3CDTF">2017-02-17T05:08:25Z</dcterms:modified>
</cp:coreProperties>
</file>