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TyTvgXswXbg63bMwhnUcjuvowLt5S86qJ36yyrFtfnAFZORw4CFgzqu1nKDGNrcVSUDL4FACR3acTF52slD+Ww==" workbookSaltValue="4hR+0oHRXbhmLDiOMUyvN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<sst xmlns="http://schemas.openxmlformats.org/spreadsheetml/2006/main" count="236" uniqueCount="119">
  <si>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</si>
  <si>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</si>
  <si>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</si>
  <si>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</si>
  <si>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</si>
  <si>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</si>
  <si>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</si>
  <si>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</si>
  <si>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</si>
  <si>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</si>
  <si>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</si>
  <si>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</si>
  <si>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</si>
  <si>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</si>
  <si>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</si>
  <si>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</si>
  <si>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</si>
  <si>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</si>
  <si>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</si>
  <si>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</si>
  <si>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</si>
  <si>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</si>
  <si>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</si>
  <si>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</si>
  <si>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</si>
  <si>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</si>
  <si>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</si>
  <si>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</si>
  <si>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</si>
  <si>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</si>
  <si>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</si>
  <si>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</si>
  <si>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</si>
  <si>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</si>
  <si>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</si>
  <si>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</si>
  <si>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</si>
  <si>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</si>
  <si>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</si>
  <si>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</si>
  <si>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</si>
  <si>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</si>
  <si>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</si>
  <si>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</si>
  <si>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</si>
  <si>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</si>
  <si>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</si>
  <si>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</si>
  <si>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</si>
  <si>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</si>
  <si>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</si>
  <si>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</si>
  <si>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</si>
  <si>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</si>
  <si>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</si>
  <si>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</si>
  <si>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</si>
  <si>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</si>
  <si>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</si>
  <si>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</si>
  <si>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</si>
  <si>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</si>
  <si>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</si>
  <si>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</si>
  <si>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</si>
  <si>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</si>
  <si>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</si>
  <si>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</si>
  <si>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</si>
  <si>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</si>
  <si>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</si>
  <si>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</si>
  <si>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</si>
  <si>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</si>
  <si>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</si>
  <si>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</si>
  <si>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</si>
  <si>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</si>
  <si>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</si>
  <si>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</si>
  <si>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</si>
  <si>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</si>
  <si>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</si>
  <si>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</si>
  <si>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</si>
  <si>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</si>
  <si>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</si>
  <si>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</si>
  <si>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</si>
  <si>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</si>
  <si>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</si>
  <si>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</si>
  <si>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</si>
  <si>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</si>
  <si>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</si>
  <si>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</si>
  <si>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</si>
  <si>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</si>
  <si>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</si>
  <si>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</si>
  <si>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</si>
  <si>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</si>
  <si>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</si>
  <si>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</si>
  <si>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</si>
  <si>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</si>
  <si>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</si>
  <si>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</si>
  <si>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</si>
  <si>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</si>
  <si>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</si>
  <si>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</si>
  <si>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</si>
  <si>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</si>
  <si>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</si>
  <si>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</si>
  <si>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phoneticPr fontId="4"/>
  </si>
  <si>
    <t>平成12年1月19日供用開始のため、耐用年数内ではあるが、将来的には改善等の高額な工事が予想される。令和2年度に施設の機能診断を実施し、令和3年度に最適整備構想の策定を行う。</t>
    <rPh sb="56" eb="58">
      <t>シセツ</t>
    </rPh>
    <rPh sb="59" eb="61">
      <t>キノウ</t>
    </rPh>
    <rPh sb="61" eb="63">
      <t>シンダン</t>
    </rPh>
    <rPh sb="64" eb="66">
      <t>ジッシ</t>
    </rPh>
    <rPh sb="68" eb="70">
      <t>レイワ</t>
    </rPh>
    <rPh sb="71" eb="73">
      <t>ネンド</t>
    </rPh>
    <rPh sb="74" eb="76">
      <t>サイテキ</t>
    </rPh>
    <rPh sb="76" eb="78">
      <t>セイビ</t>
    </rPh>
    <rPh sb="78" eb="80">
      <t>コウソウ</t>
    </rPh>
    <rPh sb="81" eb="83">
      <t>サクテイ</t>
    </rPh>
    <rPh sb="84" eb="85">
      <t>オコナ</t>
    </rPh>
    <phoneticPr fontId="4"/>
  </si>
  <si>
    <t>経費回収率・汚水処理原価とも、類似団体と比較すると、改善しなくてはならない状態であり、一般会計繰入金に頼らざるを得ない状況である。このような課題に対応し、健全で持続的な事業経営を実現するため、令和5年度からの地方公営企業法の適用に向けて移行業務に着手している。</t>
    <rPh sb="43" eb="45">
      <t>イッパン</t>
    </rPh>
    <rPh sb="96" eb="9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</si>
</sst>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40-4866-ACC5-392EA031B17D}"/>
            </c:ext>
          </c:extLst>
        </c:ser>
        <c:dLbls>
          <c:showLegendKey val="0"/>
          <c:showVal val="0"/>
          <c:showCatName val="0"/>
          <c:showSerName val="0"/>
          <c:showPercent val="0"/>
          <c:showBubbleSize val="0"/>
        </c:dLbls>
        <c:gapWidth val="150"/>
        <c:axId val="357307616"/>
        <c:axId val="3573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F40-4866-ACC5-392EA031B17D}"/>
            </c:ext>
          </c:extLst>
        </c:ser>
        <c:dLbls>
          <c:showLegendKey val="0"/>
          <c:showVal val="0"/>
          <c:showCatName val="0"/>
          <c:showSerName val="0"/>
          <c:showPercent val="0"/>
          <c:showBubbleSize val="0"/>
        </c:dLbls>
        <c:marker val="1"/>
        <c:smooth val="0"/>
        <c:axId val="357307616"/>
        <c:axId val="357308400"/>
      </c:lineChart>
      <c:dateAx>
        <c:axId val="357307616"/>
        <c:scaling>
          <c:orientation val="minMax"/>
        </c:scaling>
        <c:delete val="1"/>
        <c:axPos val="b"/>
        <c:numFmt formatCode="&quot;H&quot;yy" sourceLinked="1"/>
        <c:majorTickMark val="none"/>
        <c:minorTickMark val="none"/>
        <c:tickLblPos val="none"/>
        <c:crossAx val="357308400"/>
        <c:crosses val="autoZero"/>
        <c:auto val="1"/>
        <c:lblOffset val="100"/>
        <c:baseTimeUnit val="years"/>
      </c:dateAx>
      <c:valAx>
        <c:axId val="35730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69.19</c:v>
                </c:pt>
                <c:pt idx="1">
                  <c:v>66.349999999999994</c:v>
                </c:pt>
                <c:pt idx="2">
                  <c:v>65.64</c:v>
                </c:pt>
                <c:pt idx="3">
                  <c:v>63.98</c:v>
                </c:pt>
                <c:pt idx="4">
                  <c:v>67.3</c:v>
                </c:pt>
              </c:numCache>
            </c:numRef>
          </c:val>
          <c:extLst>
            <c:ext xmlns:c16="http://schemas.microsoft.com/office/drawing/2014/chart" uri="{C3380CC4-5D6E-409C-BE32-E72D297353CC}">
              <c16:uniqueId val="{00000000-8056-4A2F-BEE2-3B4AAC6EB629}"/>
            </c:ext>
          </c:extLst>
        </c:ser>
        <c:dLbls>
          <c:showLegendKey val="0"/>
          <c:showVal val="0"/>
          <c:showCatName val="0"/>
          <c:showSerName val="0"/>
          <c:showPercent val="0"/>
          <c:showBubbleSize val="0"/>
        </c:dLbls>
        <c:gapWidth val="150"/>
        <c:axId val="359190200"/>
        <c:axId val="35918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056-4A2F-BEE2-3B4AAC6EB629}"/>
            </c:ext>
          </c:extLst>
        </c:ser>
        <c:dLbls>
          <c:showLegendKey val="0"/>
          <c:showVal val="0"/>
          <c:showCatName val="0"/>
          <c:showSerName val="0"/>
          <c:showPercent val="0"/>
          <c:showBubbleSize val="0"/>
        </c:dLbls>
        <c:marker val="1"/>
        <c:smooth val="0"/>
        <c:axId val="359190200"/>
        <c:axId val="359183928"/>
      </c:lineChart>
      <c:dateAx>
        <c:axId val="359190200"/>
        <c:scaling>
          <c:orientation val="minMax"/>
        </c:scaling>
        <c:delete val="1"/>
        <c:axPos val="b"/>
        <c:numFmt formatCode="&quot;H&quot;yy" sourceLinked="1"/>
        <c:majorTickMark val="none"/>
        <c:minorTickMark val="none"/>
        <c:tickLblPos val="none"/>
        <c:crossAx val="359183928"/>
        <c:crosses val="autoZero"/>
        <c:auto val="1"/>
        <c:lblOffset val="100"/>
        <c:baseTimeUnit val="years"/>
      </c:dateAx>
      <c:valAx>
        <c:axId val="35918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9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88.72</c:v>
                </c:pt>
                <c:pt idx="1">
                  <c:v>88.52</c:v>
                </c:pt>
                <c:pt idx="2">
                  <c:v>89.04</c:v>
                </c:pt>
                <c:pt idx="3">
                  <c:v>87.59</c:v>
                </c:pt>
                <c:pt idx="4">
                  <c:v>87.25</c:v>
                </c:pt>
              </c:numCache>
            </c:numRef>
          </c:val>
          <c:extLst>
            <c:ext xmlns:c16="http://schemas.microsoft.com/office/drawing/2014/chart" uri="{C3380CC4-5D6E-409C-BE32-E72D297353CC}">
              <c16:uniqueId val="{00000000-6F71-4321-BD95-14AA3AE45894}"/>
            </c:ext>
          </c:extLst>
        </c:ser>
        <c:dLbls>
          <c:showLegendKey val="0"/>
          <c:showVal val="0"/>
          <c:showCatName val="0"/>
          <c:showSerName val="0"/>
          <c:showPercent val="0"/>
          <c:showBubbleSize val="0"/>
        </c:dLbls>
        <c:gapWidth val="150"/>
        <c:axId val="359001048"/>
        <c:axId val="35900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F71-4321-BD95-14AA3AE45894}"/>
            </c:ext>
          </c:extLst>
        </c:ser>
        <c:dLbls>
          <c:showLegendKey val="0"/>
          <c:showVal val="0"/>
          <c:showCatName val="0"/>
          <c:showSerName val="0"/>
          <c:showPercent val="0"/>
          <c:showBubbleSize val="0"/>
        </c:dLbls>
        <c:marker val="1"/>
        <c:smooth val="0"/>
        <c:axId val="359001048"/>
        <c:axId val="359002616"/>
      </c:lineChart>
      <c:dateAx>
        <c:axId val="359001048"/>
        <c:scaling>
          <c:orientation val="minMax"/>
        </c:scaling>
        <c:delete val="1"/>
        <c:axPos val="b"/>
        <c:numFmt formatCode="&quot;H&quot;yy" sourceLinked="1"/>
        <c:majorTickMark val="none"/>
        <c:minorTickMark val="none"/>
        <c:tickLblPos val="none"/>
        <c:crossAx val="359002616"/>
        <c:crosses val="autoZero"/>
        <c:auto val="1"/>
        <c:lblOffset val="100"/>
        <c:baseTimeUnit val="years"/>
      </c:dateAx>
      <c:valAx>
        <c:axId val="35900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85.19</c:v>
                </c:pt>
                <c:pt idx="1">
                  <c:v>90.99</c:v>
                </c:pt>
                <c:pt idx="2">
                  <c:v>83.78</c:v>
                </c:pt>
                <c:pt idx="3">
                  <c:v>91.17</c:v>
                </c:pt>
                <c:pt idx="4">
                  <c:v>88.77</c:v>
                </c:pt>
              </c:numCache>
            </c:numRef>
          </c:val>
          <c:extLst>
            <c:ext xmlns:c16="http://schemas.microsoft.com/office/drawing/2014/chart" uri="{C3380CC4-5D6E-409C-BE32-E72D297353CC}">
              <c16:uniqueId val="{00000000-26DE-440B-8803-ECA7CCA8C865}"/>
            </c:ext>
          </c:extLst>
        </c:ser>
        <c:dLbls>
          <c:showLegendKey val="0"/>
          <c:showVal val="0"/>
          <c:showCatName val="0"/>
          <c:showSerName val="0"/>
          <c:showPercent val="0"/>
          <c:showBubbleSize val="0"/>
        </c:dLbls>
        <c:gapWidth val="150"/>
        <c:axId val="358999480"/>
        <c:axId val="35900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DE-440B-8803-ECA7CCA8C865}"/>
            </c:ext>
          </c:extLst>
        </c:ser>
        <c:dLbls>
          <c:showLegendKey val="0"/>
          <c:showVal val="0"/>
          <c:showCatName val="0"/>
          <c:showSerName val="0"/>
          <c:showPercent val="0"/>
          <c:showBubbleSize val="0"/>
        </c:dLbls>
        <c:marker val="1"/>
        <c:smooth val="0"/>
        <c:axId val="358999480"/>
        <c:axId val="359000264"/>
      </c:lineChart>
      <c:dateAx>
        <c:axId val="358999480"/>
        <c:scaling>
          <c:orientation val="minMax"/>
        </c:scaling>
        <c:delete val="1"/>
        <c:axPos val="b"/>
        <c:numFmt formatCode="&quot;H&quot;yy" sourceLinked="1"/>
        <c:majorTickMark val="none"/>
        <c:minorTickMark val="none"/>
        <c:tickLblPos val="none"/>
        <c:crossAx val="359000264"/>
        <c:crosses val="autoZero"/>
        <c:auto val="1"/>
        <c:lblOffset val="100"/>
        <c:baseTimeUnit val="years"/>
      </c:dateAx>
      <c:valAx>
        <c:axId val="3590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9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B-4685-92C8-C73F5850226E}"/>
            </c:ext>
          </c:extLst>
        </c:ser>
        <c:dLbls>
          <c:showLegendKey val="0"/>
          <c:showVal val="0"/>
          <c:showCatName val="0"/>
          <c:showSerName val="0"/>
          <c:showPercent val="0"/>
          <c:showBubbleSize val="0"/>
        </c:dLbls>
        <c:gapWidth val="150"/>
        <c:axId val="358997520"/>
        <c:axId val="3589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B-4685-92C8-C73F5850226E}"/>
            </c:ext>
          </c:extLst>
        </c:ser>
        <c:dLbls>
          <c:showLegendKey val="0"/>
          <c:showVal val="0"/>
          <c:showCatName val="0"/>
          <c:showSerName val="0"/>
          <c:showPercent val="0"/>
          <c:showBubbleSize val="0"/>
        </c:dLbls>
        <c:marker val="1"/>
        <c:smooth val="0"/>
        <c:axId val="358997520"/>
        <c:axId val="358996736"/>
      </c:lineChart>
      <c:dateAx>
        <c:axId val="358997520"/>
        <c:scaling>
          <c:orientation val="minMax"/>
        </c:scaling>
        <c:delete val="1"/>
        <c:axPos val="b"/>
        <c:numFmt formatCode="&quot;H&quot;yy" sourceLinked="1"/>
        <c:majorTickMark val="none"/>
        <c:minorTickMark val="none"/>
        <c:tickLblPos val="none"/>
        <c:crossAx val="358996736"/>
        <c:crosses val="autoZero"/>
        <c:auto val="1"/>
        <c:lblOffset val="100"/>
        <c:baseTimeUnit val="years"/>
      </c:dateAx>
      <c:valAx>
        <c:axId val="3589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1-42DE-B973-D2226A58F12A}"/>
            </c:ext>
          </c:extLst>
        </c:ser>
        <c:dLbls>
          <c:showLegendKey val="0"/>
          <c:showVal val="0"/>
          <c:showCatName val="0"/>
          <c:showSerName val="0"/>
          <c:showPercent val="0"/>
          <c:showBubbleSize val="0"/>
        </c:dLbls>
        <c:gapWidth val="150"/>
        <c:axId val="359001440"/>
        <c:axId val="359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1-42DE-B973-D2226A58F12A}"/>
            </c:ext>
          </c:extLst>
        </c:ser>
        <c:dLbls>
          <c:showLegendKey val="0"/>
          <c:showVal val="0"/>
          <c:showCatName val="0"/>
          <c:showSerName val="0"/>
          <c:showPercent val="0"/>
          <c:showBubbleSize val="0"/>
        </c:dLbls>
        <c:marker val="1"/>
        <c:smooth val="0"/>
        <c:axId val="359001440"/>
        <c:axId val="359003008"/>
      </c:lineChart>
      <c:dateAx>
        <c:axId val="359001440"/>
        <c:scaling>
          <c:orientation val="minMax"/>
        </c:scaling>
        <c:delete val="1"/>
        <c:axPos val="b"/>
        <c:numFmt formatCode="&quot;H&quot;yy" sourceLinked="1"/>
        <c:majorTickMark val="none"/>
        <c:minorTickMark val="none"/>
        <c:tickLblPos val="none"/>
        <c:crossAx val="359003008"/>
        <c:crosses val="autoZero"/>
        <c:auto val="1"/>
        <c:lblOffset val="100"/>
        <c:baseTimeUnit val="years"/>
      </c:dateAx>
      <c:valAx>
        <c:axId val="359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3E-4339-A199-0A666C70B122}"/>
            </c:ext>
          </c:extLst>
        </c:ser>
        <c:dLbls>
          <c:showLegendKey val="0"/>
          <c:showVal val="0"/>
          <c:showCatName val="0"/>
          <c:showSerName val="0"/>
          <c:showPercent val="0"/>
          <c:showBubbleSize val="0"/>
        </c:dLbls>
        <c:gapWidth val="150"/>
        <c:axId val="358999088"/>
        <c:axId val="35899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3E-4339-A199-0A666C70B122}"/>
            </c:ext>
          </c:extLst>
        </c:ser>
        <c:dLbls>
          <c:showLegendKey val="0"/>
          <c:showVal val="0"/>
          <c:showCatName val="0"/>
          <c:showSerName val="0"/>
          <c:showPercent val="0"/>
          <c:showBubbleSize val="0"/>
        </c:dLbls>
        <c:marker val="1"/>
        <c:smooth val="0"/>
        <c:axId val="358999088"/>
        <c:axId val="358997912"/>
      </c:lineChart>
      <c:dateAx>
        <c:axId val="358999088"/>
        <c:scaling>
          <c:orientation val="minMax"/>
        </c:scaling>
        <c:delete val="1"/>
        <c:axPos val="b"/>
        <c:numFmt formatCode="&quot;H&quot;yy" sourceLinked="1"/>
        <c:majorTickMark val="none"/>
        <c:minorTickMark val="none"/>
        <c:tickLblPos val="none"/>
        <c:crossAx val="358997912"/>
        <c:crosses val="autoZero"/>
        <c:auto val="1"/>
        <c:lblOffset val="100"/>
        <c:baseTimeUnit val="years"/>
      </c:dateAx>
      <c:valAx>
        <c:axId val="35899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9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D-4F0F-854F-1554FC4CBB60}"/>
            </c:ext>
          </c:extLst>
        </c:ser>
        <c:dLbls>
          <c:showLegendKey val="0"/>
          <c:showVal val="0"/>
          <c:showCatName val="0"/>
          <c:showSerName val="0"/>
          <c:showPercent val="0"/>
          <c:showBubbleSize val="0"/>
        </c:dLbls>
        <c:gapWidth val="150"/>
        <c:axId val="359184320"/>
        <c:axId val="3591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D-4F0F-854F-1554FC4CBB60}"/>
            </c:ext>
          </c:extLst>
        </c:ser>
        <c:dLbls>
          <c:showLegendKey val="0"/>
          <c:showVal val="0"/>
          <c:showCatName val="0"/>
          <c:showSerName val="0"/>
          <c:showPercent val="0"/>
          <c:showBubbleSize val="0"/>
        </c:dLbls>
        <c:marker val="1"/>
        <c:smooth val="0"/>
        <c:axId val="359184320"/>
        <c:axId val="359189024"/>
      </c:lineChart>
      <c:dateAx>
        <c:axId val="359184320"/>
        <c:scaling>
          <c:orientation val="minMax"/>
        </c:scaling>
        <c:delete val="1"/>
        <c:axPos val="b"/>
        <c:numFmt formatCode="&quot;H&quot;yy" sourceLinked="1"/>
        <c:majorTickMark val="none"/>
        <c:minorTickMark val="none"/>
        <c:tickLblPos val="none"/>
        <c:crossAx val="359189024"/>
        <c:crosses val="autoZero"/>
        <c:auto val="1"/>
        <c:lblOffset val="100"/>
        <c:baseTimeUnit val="years"/>
      </c:dateAx>
      <c:valAx>
        <c:axId val="3591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8E-4FFF-A05F-F94474D16712}"/>
            </c:ext>
          </c:extLst>
        </c:ser>
        <c:dLbls>
          <c:showLegendKey val="0"/>
          <c:showVal val="0"/>
          <c:showCatName val="0"/>
          <c:showSerName val="0"/>
          <c:showPercent val="0"/>
          <c:showBubbleSize val="0"/>
        </c:dLbls>
        <c:gapWidth val="150"/>
        <c:axId val="359188240"/>
        <c:axId val="3591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88E-4FFF-A05F-F94474D16712}"/>
            </c:ext>
          </c:extLst>
        </c:ser>
        <c:dLbls>
          <c:showLegendKey val="0"/>
          <c:showVal val="0"/>
          <c:showCatName val="0"/>
          <c:showSerName val="0"/>
          <c:showPercent val="0"/>
          <c:showBubbleSize val="0"/>
        </c:dLbls>
        <c:marker val="1"/>
        <c:smooth val="0"/>
        <c:axId val="359188240"/>
        <c:axId val="359185888"/>
      </c:lineChart>
      <c:dateAx>
        <c:axId val="359188240"/>
        <c:scaling>
          <c:orientation val="minMax"/>
        </c:scaling>
        <c:delete val="1"/>
        <c:axPos val="b"/>
        <c:numFmt formatCode="&quot;H&quot;yy" sourceLinked="1"/>
        <c:majorTickMark val="none"/>
        <c:minorTickMark val="none"/>
        <c:tickLblPos val="none"/>
        <c:crossAx val="359185888"/>
        <c:crosses val="autoZero"/>
        <c:auto val="1"/>
        <c:lblOffset val="100"/>
        <c:baseTimeUnit val="years"/>
      </c:dateAx>
      <c:valAx>
        <c:axId val="3591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42.72</c:v>
                </c:pt>
                <c:pt idx="1">
                  <c:v>42.03</c:v>
                </c:pt>
                <c:pt idx="2">
                  <c:v>41.22</c:v>
                </c:pt>
                <c:pt idx="3">
                  <c:v>34.299999999999997</c:v>
                </c:pt>
                <c:pt idx="4">
                  <c:v>34.200000000000003</c:v>
                </c:pt>
              </c:numCache>
            </c:numRef>
          </c:val>
          <c:extLst>
            <c:ext xmlns:c16="http://schemas.microsoft.com/office/drawing/2014/chart" uri="{C3380CC4-5D6E-409C-BE32-E72D297353CC}">
              <c16:uniqueId val="{00000000-C725-460A-83B5-ECF84FB2BF43}"/>
            </c:ext>
          </c:extLst>
        </c:ser>
        <c:dLbls>
          <c:showLegendKey val="0"/>
          <c:showVal val="0"/>
          <c:showCatName val="0"/>
          <c:showSerName val="0"/>
          <c:showPercent val="0"/>
          <c:showBubbleSize val="0"/>
        </c:dLbls>
        <c:gapWidth val="150"/>
        <c:axId val="359189416"/>
        <c:axId val="35918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C725-460A-83B5-ECF84FB2BF43}"/>
            </c:ext>
          </c:extLst>
        </c:ser>
        <c:dLbls>
          <c:showLegendKey val="0"/>
          <c:showVal val="0"/>
          <c:showCatName val="0"/>
          <c:showSerName val="0"/>
          <c:showPercent val="0"/>
          <c:showBubbleSize val="0"/>
        </c:dLbls>
        <c:marker val="1"/>
        <c:smooth val="0"/>
        <c:axId val="359189416"/>
        <c:axId val="359186280"/>
      </c:lineChart>
      <c:dateAx>
        <c:axId val="359189416"/>
        <c:scaling>
          <c:orientation val="minMax"/>
        </c:scaling>
        <c:delete val="1"/>
        <c:axPos val="b"/>
        <c:numFmt formatCode="&quot;H&quot;yy" sourceLinked="1"/>
        <c:majorTickMark val="none"/>
        <c:minorTickMark val="none"/>
        <c:tickLblPos val="none"/>
        <c:crossAx val="359186280"/>
        <c:crosses val="autoZero"/>
        <c:auto val="1"/>
        <c:lblOffset val="100"/>
        <c:baseTimeUnit val="years"/>
      </c:dateAx>
      <c:valAx>
        <c:axId val="35918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345.57</c:v>
                </c:pt>
                <c:pt idx="1">
                  <c:v>348.05</c:v>
                </c:pt>
                <c:pt idx="2">
                  <c:v>357.15</c:v>
                </c:pt>
                <c:pt idx="3">
                  <c:v>431.46</c:v>
                </c:pt>
                <c:pt idx="4">
                  <c:v>436.95</c:v>
                </c:pt>
              </c:numCache>
            </c:numRef>
          </c:val>
          <c:extLst>
            <c:ext xmlns:c16="http://schemas.microsoft.com/office/drawing/2014/chart" uri="{C3380CC4-5D6E-409C-BE32-E72D297353CC}">
              <c16:uniqueId val="{00000000-F347-46E2-9DCC-3DA8425A6837}"/>
            </c:ext>
          </c:extLst>
        </c:ser>
        <c:dLbls>
          <c:showLegendKey val="0"/>
          <c:showVal val="0"/>
          <c:showCatName val="0"/>
          <c:showSerName val="0"/>
          <c:showPercent val="0"/>
          <c:showBubbleSize val="0"/>
        </c:dLbls>
        <c:gapWidth val="150"/>
        <c:axId val="359183536"/>
        <c:axId val="35918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347-46E2-9DCC-3DA8425A6837}"/>
            </c:ext>
          </c:extLst>
        </c:ser>
        <c:dLbls>
          <c:showLegendKey val="0"/>
          <c:showVal val="0"/>
          <c:showCatName val="0"/>
          <c:showSerName val="0"/>
          <c:showPercent val="0"/>
          <c:showBubbleSize val="0"/>
        </c:dLbls>
        <c:marker val="1"/>
        <c:smooth val="0"/>
        <c:axId val="359183536"/>
        <c:axId val="359182752"/>
      </c:lineChart>
      <c:dateAx>
        <c:axId val="359183536"/>
        <c:scaling>
          <c:orientation val="minMax"/>
        </c:scaling>
        <c:delete val="1"/>
        <c:axPos val="b"/>
        <c:numFmt formatCode="&quot;H&quot;yy" sourceLinked="1"/>
        <c:majorTickMark val="none"/>
        <c:minorTickMark val="none"/>
        <c:tickLblPos val="none"/>
        <c:crossAx val="359182752"/>
        <c:crosses val="autoZero"/>
        <c:auto val="1"/>
        <c:lblOffset val="100"/>
        <c:baseTimeUnit val="years"/>
      </c:dateAx>
      <c:valAx>
        <c:axId val="3591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8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那須烏山市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26104</v>
      </c>
      <c r="AM8" s="69"/>
      <c r="AN8" s="69"/>
      <c r="AO8" s="69"/>
      <c r="AP8" s="69"/>
      <c r="AQ8" s="69"/>
      <c r="AR8" s="69"/>
      <c r="AS8" s="69"/>
      <c r="AT8" s="68">
        <f>データ!T6</f>
        <v>174.35</v>
      </c>
      <c r="AU8" s="68"/>
      <c r="AV8" s="68"/>
      <c r="AW8" s="68"/>
      <c r="AX8" s="68"/>
      <c r="AY8" s="68"/>
      <c r="AZ8" s="68"/>
      <c r="BA8" s="68"/>
      <c r="BB8" s="68">
        <f>データ!U6</f>
        <v>149.72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4.09</v>
      </c>
      <c r="Q10" s="68"/>
      <c r="R10" s="68"/>
      <c r="S10" s="68"/>
      <c r="T10" s="68"/>
      <c r="U10" s="68"/>
      <c r="V10" s="68"/>
      <c r="W10" s="68">
        <f>データ!Q6</f>
        <v>72.62</v>
      </c>
      <c r="X10" s="68"/>
      <c r="Y10" s="68"/>
      <c r="Z10" s="68"/>
      <c r="AA10" s="68"/>
      <c r="AB10" s="68"/>
      <c r="AC10" s="68"/>
      <c r="AD10" s="69">
        <f>データ!R6</f>
        <v>2805</v>
      </c>
      <c r="AE10" s="69"/>
      <c r="AF10" s="69"/>
      <c r="AG10" s="69"/>
      <c r="AH10" s="69"/>
      <c r="AI10" s="69"/>
      <c r="AJ10" s="69"/>
      <c r="AK10" s="2"/>
      <c r="AL10" s="69">
        <f>データ!V6</f>
        <v>1059</v>
      </c>
      <c r="AM10" s="69"/>
      <c r="AN10" s="69"/>
      <c r="AO10" s="69"/>
      <c r="AP10" s="69"/>
      <c r="AQ10" s="69"/>
      <c r="AR10" s="69"/>
      <c r="AS10" s="69"/>
      <c r="AT10" s="68">
        <f>データ!W6</f>
        <v>0.84</v>
      </c>
      <c r="AU10" s="68"/>
      <c r="AV10" s="68"/>
      <c r="AW10" s="68"/>
      <c r="AX10" s="68"/>
      <c r="AY10" s="68"/>
      <c r="AZ10" s="68"/>
      <c r="BA10" s="68"/>
      <c r="BB10" s="68">
        <f>データ!X6</f>
        <v>1260.71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JuhAjqVmaBZQRSvd3yN+WviHfS6PgCnRkqrzgWm7WbNDiwUdagQvvtUHaw7Y3HAk9iFy/XYfxgdl3EOMin06g==" saltValue="mPhkRXQeAzhNs7FBAcPn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92151</v>
      </c>
      <c r="D6" s="33">
        <f t="shared" si="3"/>
        <v>47</v>
      </c>
      <c r="E6" s="33">
        <f t="shared" si="3"/>
        <v>17</v>
      </c>
      <c r="F6" s="33">
        <f t="shared" si="3"/>
        <v>5</v>
      </c>
      <c r="G6" s="33">
        <f t="shared" si="3"/>
        <v>0</v>
      </c>
      <c r="H6" s="33" t="str">
        <f t="shared" si="3"/>
        <v>栃木県　那須烏山市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4.09</v>
      </c>
      <c r="Q6" s="34">
        <f t="shared" si="3"/>
        <v>72.62</v>
      </c>
      <c r="R6" s="34">
        <f t="shared" si="3"/>
        <v>2805</v>
      </c>
      <c r="S6" s="34">
        <f t="shared" si="3"/>
        <v>26104</v>
      </c>
      <c r="T6" s="34">
        <f t="shared" si="3"/>
        <v>174.35</v>
      </c>
      <c r="U6" s="34">
        <f t="shared" si="3"/>
        <v>149.72</v>
      </c>
      <c r="V6" s="34">
        <f t="shared" si="3"/>
        <v>1059</v>
      </c>
      <c r="W6" s="34">
        <f t="shared" si="3"/>
        <v>0.84</v>
      </c>
      <c r="X6" s="34">
        <f t="shared" si="3"/>
        <v>1260.71</v>
      </c>
      <c r="Y6" s="35">
        <f>IF(Y7="",NA(),Y7)</f>
        <v>85.19</v>
      </c>
      <c r="Z6" s="35">
        <f t="shared" ref="Z6:AH6" si="4">IF(Z7="",NA(),Z7)</f>
        <v>90.99</v>
      </c>
      <c r="AA6" s="35">
        <f t="shared" si="4"/>
        <v>83.78</v>
      </c>
      <c r="AB6" s="35">
        <f t="shared" si="4"/>
        <v>91.17</v>
      </c>
      <c r="AC6" s="35">
        <f t="shared" si="4"/>
        <v>88.77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42.72</v>
      </c>
      <c r="BR6" s="35">
        <f t="shared" ref="BR6:BZ6" si="8">IF(BR7="",NA(),BR7)</f>
        <v>42.03</v>
      </c>
      <c r="BS6" s="35">
        <f t="shared" si="8"/>
        <v>41.22</v>
      </c>
      <c r="BT6" s="35">
        <f t="shared" si="8"/>
        <v>34.299999999999997</v>
      </c>
      <c r="BU6" s="35">
        <f t="shared" si="8"/>
        <v>34.200000000000003</v>
      </c>
      <c r="BV6" s="35">
        <f t="shared" si="8"/>
        <v>52.19</v>
      </c>
      <c r="BW6" s="35">
        <f t="shared" si="8"/>
        <v>55.32</v>
      </c>
      <c r="BX6" s="35">
        <f t="shared" si="8"/>
        <v>59.8</v>
      </c>
      <c r="BY6" s="35">
        <f t="shared" si="8"/>
        <v>57.77</v>
      </c>
      <c r="BZ6" s="35">
        <f t="shared" si="8"/>
        <v>57.31</v>
      </c>
      <c r="CA6" s="34" t="str">
        <f>IF(CA7="","",IF(CA7="-","【-】","【"&amp;SUBSTITUTE(TEXT(CA7,"#,##0.00"),"-","△")&amp;"】"))</f>
        <v>【59.59】</v>
      </c>
      <c r="CB6" s="35">
        <f>IF(CB7="",NA(),CB7)</f>
        <v>345.57</v>
      </c>
      <c r="CC6" s="35">
        <f t="shared" ref="CC6:CK6" si="9">IF(CC7="",NA(),CC7)</f>
        <v>348.05</v>
      </c>
      <c r="CD6" s="35">
        <f t="shared" si="9"/>
        <v>357.15</v>
      </c>
      <c r="CE6" s="35">
        <f t="shared" si="9"/>
        <v>431.46</v>
      </c>
      <c r="CF6" s="35">
        <f t="shared" si="9"/>
        <v>436.95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69.19</v>
      </c>
      <c r="CN6" s="35">
        <f t="shared" ref="CN6:CV6" si="10">IF(CN7="",NA(),CN7)</f>
        <v>66.349999999999994</v>
      </c>
      <c r="CO6" s="35">
        <f t="shared" si="10"/>
        <v>65.64</v>
      </c>
      <c r="CP6" s="35">
        <f t="shared" si="10"/>
        <v>63.98</v>
      </c>
      <c r="CQ6" s="35">
        <f t="shared" si="10"/>
        <v>67.3</v>
      </c>
      <c r="CR6" s="35">
        <f t="shared" si="10"/>
        <v>52.31</v>
      </c>
      <c r="CS6" s="35">
        <f t="shared" si="10"/>
        <v>60.65</v>
      </c>
      <c r="CT6" s="35">
        <f t="shared" si="10"/>
        <v>51.75</v>
      </c>
      <c r="CU6" s="35">
        <f t="shared" si="10"/>
        <v>50.68</v>
      </c>
      <c r="CV6" s="35">
        <f t="shared" si="10"/>
        <v>50.14</v>
      </c>
      <c r="CW6" s="34" t="str">
        <f>IF(CW7="","",IF(CW7="-","【-】","【"&amp;SUBSTITUTE(TEXT(CW7,"#,##0.00"),"-","△")&amp;"】"))</f>
        <v>【51.30】</v>
      </c>
      <c r="CX6" s="35">
        <f>IF(CX7="",NA(),CX7)</f>
        <v>88.72</v>
      </c>
      <c r="CY6" s="35">
        <f t="shared" ref="CY6:DG6" si="11">IF(CY7="",NA(),CY7)</f>
        <v>88.52</v>
      </c>
      <c r="CZ6" s="35">
        <f t="shared" si="11"/>
        <v>89.04</v>
      </c>
      <c r="DA6" s="35">
        <f t="shared" si="11"/>
        <v>87.59</v>
      </c>
      <c r="DB6" s="35">
        <f t="shared" si="11"/>
        <v>87.25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92151</v>
      </c>
      <c r="D7" s="37">
        <v>47</v>
      </c>
      <c r="E7" s="37">
        <v>17</v>
      </c>
      <c r="F7" s="37">
        <v>5</v>
      </c>
      <c r="G7" s="37">
        <v>0</v>
      </c>
      <c r="H7" s="37" t="s">
        <v>98</v>
      </c>
      <c r="I7" s="37" t="s">
        <v>99</v>
      </c>
      <c r="J7" s="37" t="s">
        <v>100</v>
      </c>
      <c r="K7" s="37" t="s">
        <v>101</v>
      </c>
      <c r="L7" s="37" t="s">
        <v>102</v>
      </c>
      <c r="M7" s="37" t="s">
        <v>103</v>
      </c>
      <c r="N7" s="38" t="s">
        <v>104</v>
      </c>
      <c r="O7" s="38" t="s">
        <v>105</v>
      </c>
      <c r="P7" s="38">
        <v>4.09</v>
      </c>
      <c r="Q7" s="38">
        <v>72.62</v>
      </c>
      <c r="R7" s="38">
        <v>2805</v>
      </c>
      <c r="S7" s="38">
        <v>26104</v>
      </c>
      <c r="T7" s="38">
        <v>174.35</v>
      </c>
      <c r="U7" s="38">
        <v>149.72</v>
      </c>
      <c r="V7" s="38">
        <v>1059</v>
      </c>
      <c r="W7" s="38">
        <v>0.84</v>
      </c>
      <c r="X7" s="38">
        <v>1260.71</v>
      </c>
      <c r="Y7" s="38">
        <v>85.19</v>
      </c>
      <c r="Z7" s="38">
        <v>90.99</v>
      </c>
      <c r="AA7" s="38">
        <v>83.78</v>
      </c>
      <c r="AB7" s="38">
        <v>91.17</v>
      </c>
      <c r="AC7" s="38">
        <v>88.77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42.72</v>
      </c>
      <c r="BR7" s="38">
        <v>42.03</v>
      </c>
      <c r="BS7" s="38">
        <v>41.22</v>
      </c>
      <c r="BT7" s="38">
        <v>34.299999999999997</v>
      </c>
      <c r="BU7" s="38">
        <v>34.200000000000003</v>
      </c>
      <c r="BV7" s="38">
        <v>52.19</v>
      </c>
      <c r="BW7" s="38">
        <v>55.32</v>
      </c>
      <c r="BX7" s="38">
        <v>59.8</v>
      </c>
      <c r="BY7" s="38">
        <v>57.77</v>
      </c>
      <c r="BZ7" s="38">
        <v>57.31</v>
      </c>
      <c r="CA7" s="38">
        <v>59.59</v>
      </c>
      <c r="CB7" s="38">
        <v>345.57</v>
      </c>
      <c r="CC7" s="38">
        <v>348.05</v>
      </c>
      <c r="CD7" s="38">
        <v>357.15</v>
      </c>
      <c r="CE7" s="38">
        <v>431.46</v>
      </c>
      <c r="CF7" s="38">
        <v>436.95</v>
      </c>
      <c r="CG7" s="38">
        <v>296.14</v>
      </c>
      <c r="CH7" s="38">
        <v>283.17</v>
      </c>
      <c r="CI7" s="38">
        <v>263.76</v>
      </c>
      <c r="CJ7" s="38">
        <v>274.35000000000002</v>
      </c>
      <c r="CK7" s="38">
        <v>273.52</v>
      </c>
      <c r="CL7" s="38">
        <v>257.86</v>
      </c>
      <c r="CM7" s="38">
        <v>69.19</v>
      </c>
      <c r="CN7" s="38">
        <v>66.349999999999994</v>
      </c>
      <c r="CO7" s="38">
        <v>65.64</v>
      </c>
      <c r="CP7" s="38">
        <v>63.98</v>
      </c>
      <c r="CQ7" s="38">
        <v>67.3</v>
      </c>
      <c r="CR7" s="38">
        <v>52.31</v>
      </c>
      <c r="CS7" s="38">
        <v>60.65</v>
      </c>
      <c r="CT7" s="38">
        <v>51.75</v>
      </c>
      <c r="CU7" s="38">
        <v>50.68</v>
      </c>
      <c r="CV7" s="38">
        <v>50.14</v>
      </c>
      <c r="CW7" s="38">
        <v>51.3</v>
      </c>
      <c r="CX7" s="38">
        <v>88.72</v>
      </c>
      <c r="CY7" s="38">
        <v>88.52</v>
      </c>
      <c r="CZ7" s="38">
        <v>89.04</v>
      </c>
      <c r="DA7" s="38">
        <v>87.59</v>
      </c>
      <c r="DB7" s="38">
        <v>87.25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2020-12-04T03:02:00Z</dcterms:created>
  <dcterms:modified xsi:type="dcterms:W3CDTF">2021-02-20T02:14:26Z</dcterms:modified>
  <cp:category/>
</cp:coreProperties>
</file>