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7732B094-DE55-421B-9B31-87AA503584C9}" xr6:coauthVersionLast="47" xr6:coauthVersionMax="47" xr10:uidLastSave="{00000000-0000-0000-0000-000000000000}"/>
  <workbookProtection workbookAlgorithmName="SHA-512" workbookHashValue="zy544kdwfwpV+X+u0Nq101/u609NuceOReVG2srQzQO24S62P/UGtw2OQ5h9VF873AF3miBQ5kIXv3heLwxF5Q==" workbookSaltValue="tG8YkUVnjWvwzT90tEF1DA=="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W10" i="4"/>
  <c r="AD8" i="4"/>
  <c r="W8" i="4"/>
  <c r="B8" i="4"/>
  <c r="B6"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<sst xmlns="http://schemas.openxmlformats.org/spreadsheetml/2006/main" count="319" uniqueCount="115">
  <si>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</si>
  <si>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</si>
  <si>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</si>
  <si>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</si>
  <si>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</si>
  <si>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</si>
  <si>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</si>
  <si>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</si>
  <si>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</si>
  <si>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</si>
  <si>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</si>
  <si>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</si>
  <si>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</si>
  <si>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</si>
  <si>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</si>
  <si>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</si>
  <si>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</si>
  <si>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</si>
  <si>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</si>
  <si>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</si>
  <si>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</si>
  <si>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</si>
  <si>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</si>
  <si>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</si>
  <si>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</si>
  <si>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</si>
  <si>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</si>
  <si>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</si>
  <si>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</si>
  <si>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</si>
  <si>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</si>
  <si>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</si>
  <si>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</si>
  <si>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</si>
  <si>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</si>
  <si>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</si>
  <si>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</si>
  <si>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</si>
  <si>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</si>
  <si>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</si>
  <si>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</si>
  <si>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</si>
  <si>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</si>
  <si>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</si>
  <si>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</si>
  <si>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</si>
  <si>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</si>
  <si>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</si>
  <si>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</si>
  <si>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</si>
  <si>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</si>
  <si>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</si>
  <si>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</si>
  <si>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</si>
  <si>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</si>
  <si>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</si>
  <si>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</si>
  <si>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</si>
  <si>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</si>
  <si>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</si>
  <si>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</si>
  <si>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</si>
  <si>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</si>
  <si>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</si>
  <si>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</si>
  <si>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</si>
  <si>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</si>
  <si>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</si>
  <si>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</si>
  <si>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</si>
  <si>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</si>
  <si>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</si>
  <si>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</si>
  <si>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</si>
  <si>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</si>
  <si>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</si>
  <si>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</si>
  <si>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</si>
  <si>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</si>
  <si>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</si>
  <si>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</si>
  <si>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</si>
  <si>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</si>
  <si>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</si>
  <si>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</si>
  <si>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</si>
  <si>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</si>
  <si>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</si>
  <si>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</si>
  <si>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</si>
  <si>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</si>
  <si>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</si>
  <si>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</si>
  <si>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</si>
  <si>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</si>
  <si>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</si>
  <si>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</si>
  <si>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</si>
  <si>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</si>
  <si>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</si>
  <si>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</si>
  <si>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</si>
  <si>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</si>
  <si>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</si>
  <si>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</si>
  <si>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</si>
  <si>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</si>
  <si>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</si>
  <si>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</si>
  <si>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</si>
  <si>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</si>
  <si>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</si>
  <si>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費回収率について平均を下回っているため改善しなくてはならない状態であり、一般会計繰入金に頼らざるを得ない状況である。このような課題に対応し、健全で持続的な事業経営を実現するため令和５年度から地方公営企業法を適用した。														
														</t>
    <rPh sb="10" eb="12">
      <t>ヘイキン</t>
    </rPh>
    <rPh sb="13" eb="15">
      <t>シタマワ</t>
    </rPh>
    <phoneticPr fontId="4"/>
  </si>
  <si>
    <t>　有形固定資産減価償却率は平均を下回っているため、老朽化している施設は少ない状態ではあるが、将来的には施設改善等の高額な工事が予想される。令和２年度には施設の機能診断を実施し、令和３年度には最適整備構想の策定を行った。</t>
    <rPh sb="1" eb="3">
      <t>ユウケイ</t>
    </rPh>
    <rPh sb="3" eb="11">
      <t>コテイシサンゲンカショウキャク</t>
    </rPh>
    <rPh sb="11" eb="12">
      <t>リツ</t>
    </rPh>
    <rPh sb="13" eb="15">
      <t>ヘイキン</t>
    </rPh>
    <rPh sb="16" eb="18">
      <t>シタマワ</t>
    </rPh>
    <rPh sb="25" eb="27">
      <t>ロウキュウ</t>
    </rPh>
    <rPh sb="27" eb="28">
      <t>カ</t>
    </rPh>
    <rPh sb="32" eb="34">
      <t>シセツ</t>
    </rPh>
    <rPh sb="35" eb="36">
      <t>スク</t>
    </rPh>
    <rPh sb="38" eb="40">
      <t>ジョウタイ</t>
    </rPh>
    <rPh sb="46" eb="49">
      <t>ショウライテキ</t>
    </rPh>
    <rPh sb="51" eb="53">
      <t>シセツ</t>
    </rPh>
    <rPh sb="53" eb="56">
      <t>カイゼントウ</t>
    </rPh>
    <rPh sb="57" eb="59">
      <t>コウガク</t>
    </rPh>
    <rPh sb="60" eb="62">
      <t>コウジ</t>
    </rPh>
    <rPh sb="63" eb="65">
      <t>ヨソウ</t>
    </rPh>
    <rPh sb="69" eb="71">
      <t>レイワ</t>
    </rPh>
    <rPh sb="72" eb="74">
      <t>ネンド</t>
    </rPh>
    <rPh sb="76" eb="78">
      <t>シセツ</t>
    </rPh>
    <rPh sb="79" eb="83">
      <t>キノウシンダン</t>
    </rPh>
    <rPh sb="84" eb="86">
      <t>ジッシ</t>
    </rPh>
    <rPh sb="88" eb="90">
      <t>レイワ</t>
    </rPh>
    <rPh sb="91" eb="93">
      <t>ネンド</t>
    </rPh>
    <rPh sb="95" eb="97">
      <t>サイテキ</t>
    </rPh>
    <rPh sb="97" eb="99">
      <t>セイビ</t>
    </rPh>
    <rPh sb="99" eb="101">
      <t>コウソウ</t>
    </rPh>
    <rPh sb="102" eb="104">
      <t>サクテイ</t>
    </rPh>
    <rPh sb="105" eb="106">
      <t>オコナ</t>
    </rPh>
    <phoneticPr fontId="4"/>
  </si>
  <si>
    <t>　農業集落排水事業は工事がすべて完了済みであり、今後の整備拡大の予定はない。更なる水洗化率向上に取り組むとともに、料金改定についても早急に検討していく必要がある。将来的に予想される施設及び管渠の更新等については計画的に対応していく。</t>
    <rPh sb="1" eb="5">
      <t>ノウギョウシュウラク</t>
    </rPh>
    <rPh sb="5" eb="9">
      <t>ハイスイジギョウ</t>
    </rPh>
    <rPh sb="10" eb="12">
      <t>コウジ</t>
    </rPh>
    <rPh sb="16" eb="18">
      <t>カンリョウ</t>
    </rPh>
    <rPh sb="18" eb="19">
      <t>ズ</t>
    </rPh>
    <rPh sb="24" eb="26">
      <t>コンゴ</t>
    </rPh>
    <rPh sb="27" eb="29">
      <t>セイビ</t>
    </rPh>
    <rPh sb="29" eb="31">
      <t>カクダイ</t>
    </rPh>
    <rPh sb="32" eb="34">
      <t>ヨテイ</t>
    </rPh>
    <rPh sb="38" eb="39">
      <t>サラ</t>
    </rPh>
    <rPh sb="41" eb="45">
      <t>スイセンカリツ</t>
    </rPh>
    <rPh sb="45" eb="47">
      <t>コウジョウ</t>
    </rPh>
    <rPh sb="48" eb="49">
      <t>ト</t>
    </rPh>
    <rPh sb="50" eb="51">
      <t>ク</t>
    </rPh>
    <rPh sb="57" eb="61">
      <t>リョウキンカイテイ</t>
    </rPh>
    <rPh sb="66" eb="68">
      <t>ソウキュウ</t>
    </rPh>
    <rPh sb="69" eb="71">
      <t>ケントウ</t>
    </rPh>
    <rPh sb="75" eb="77">
      <t>ヒツヨウ</t>
    </rPh>
    <rPh sb="81" eb="84">
      <t>ショウライテキ</t>
    </rPh>
    <rPh sb="85" eb="87">
      <t>ヨソウ</t>
    </rPh>
    <rPh sb="90" eb="92">
      <t>シセツ</t>
    </rPh>
    <rPh sb="92" eb="93">
      <t>オヨ</t>
    </rPh>
    <rPh sb="94" eb="96">
      <t>カンキョ</t>
    </rPh>
    <rPh sb="97" eb="100">
      <t>コウシントウ</t>
    </rPh>
    <rPh sb="105" eb="108">
      <t>ケイカクテキ</t>
    </rPh>
    <rPh sb="109" eb="111">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</si>
</sst>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64-4058-BEC8-9318795A93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0364-4058-BEC8-9318795A93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73.22</c:v>
                </c:pt>
              </c:numCache>
            </c:numRef>
          </c:val>
          <c:extLst>
            <c:ext xmlns:c16="http://schemas.microsoft.com/office/drawing/2014/chart" uri="{C3380CC4-5D6E-409C-BE32-E72D297353CC}">
              <c16:uniqueId val="{00000000-7A11-4183-A573-CD791FD279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7A11-4183-A573-CD791FD279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86.15</c:v>
                </c:pt>
              </c:numCache>
            </c:numRef>
          </c:val>
          <c:extLst>
            <c:ext xmlns:c16="http://schemas.microsoft.com/office/drawing/2014/chart" uri="{C3380CC4-5D6E-409C-BE32-E72D297353CC}">
              <c16:uniqueId val="{00000000-E68F-499D-8A0C-D0F266E3C9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E68F-499D-8A0C-D0F266E3C9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110.55</c:v>
                </c:pt>
              </c:numCache>
            </c:numRef>
          </c:val>
          <c:extLst>
            <c:ext xmlns:c16="http://schemas.microsoft.com/office/drawing/2014/chart" uri="{C3380CC4-5D6E-409C-BE32-E72D297353CC}">
              <c16:uniqueId val="{00000000-F198-43CA-A8ED-591C52B245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F198-43CA-A8ED-591C52B245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790E-432E-8659-81C94DC7E9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790E-432E-8659-81C94DC7E9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8E-48F8-A591-62C5583BA4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0E8E-48F8-A591-62C5583BA4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339-4327-BA65-6BCE040A776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4339-4327-BA65-6BCE040A776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7.91</c:v>
                </c:pt>
              </c:numCache>
            </c:numRef>
          </c:val>
          <c:extLst>
            <c:ext xmlns:c16="http://schemas.microsoft.com/office/drawing/2014/chart" uri="{C3380CC4-5D6E-409C-BE32-E72D297353CC}">
              <c16:uniqueId val="{00000000-2A0A-41BF-B15B-361BD0B39D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2A0A-41BF-B15B-361BD0B39D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1458.48</c:v>
                </c:pt>
              </c:numCache>
            </c:numRef>
          </c:val>
          <c:extLst>
            <c:ext xmlns:c16="http://schemas.microsoft.com/office/drawing/2014/chart" uri="{C3380CC4-5D6E-409C-BE32-E72D297353CC}">
              <c16:uniqueId val="{00000000-6FEF-4FE1-BF94-58EB25C4B6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6FEF-4FE1-BF94-58EB25C4B6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32.450000000000003</c:v>
                </c:pt>
              </c:numCache>
            </c:numRef>
          </c:val>
          <c:extLst>
            <c:ext xmlns:c16="http://schemas.microsoft.com/office/drawing/2014/chart" uri="{C3380CC4-5D6E-409C-BE32-E72D297353CC}">
              <c16:uniqueId val="{00000000-8B18-40D6-A404-9D841D3C20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8B18-40D6-A404-9D841D3C20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423.56</c:v>
                </c:pt>
              </c:numCache>
            </c:numRef>
          </c:val>
          <c:extLst>
            <c:ext xmlns:c16="http://schemas.microsoft.com/office/drawing/2014/chart" uri="{C3380CC4-5D6E-409C-BE32-E72D297353CC}">
              <c16:uniqueId val="{00000000-1A8C-49DC-9CD6-DA40C292AC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A8C-49DC-9CD6-DA40C292AC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那須烏山市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24035</v>
      </c>
      <c r="AM8" s="41"/>
      <c r="AN8" s="41"/>
      <c r="AO8" s="41"/>
      <c r="AP8" s="41"/>
      <c r="AQ8" s="41"/>
      <c r="AR8" s="41"/>
      <c r="AS8" s="41"/>
      <c r="AT8" s="34">
        <f>データ!T6</f>
        <v>174.35</v>
      </c>
      <c r="AU8" s="34"/>
      <c r="AV8" s="34"/>
      <c r="AW8" s="34"/>
      <c r="AX8" s="34"/>
      <c r="AY8" s="34"/>
      <c r="AZ8" s="34"/>
      <c r="BA8" s="34"/>
      <c r="BB8" s="34">
        <f>データ!U6</f>
        <v>137.85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81.96</v>
      </c>
      <c r="J10" s="34"/>
      <c r="K10" s="34"/>
      <c r="L10" s="34"/>
      <c r="M10" s="34"/>
      <c r="N10" s="34"/>
      <c r="O10" s="34"/>
      <c r="P10" s="34">
        <f>データ!P6</f>
        <v>4.09</v>
      </c>
      <c r="Q10" s="34"/>
      <c r="R10" s="34"/>
      <c r="S10" s="34"/>
      <c r="T10" s="34"/>
      <c r="U10" s="34"/>
      <c r="V10" s="34"/>
      <c r="W10" s="34">
        <f>データ!Q6</f>
        <v>74.180000000000007</v>
      </c>
      <c r="X10" s="34"/>
      <c r="Y10" s="34"/>
      <c r="Z10" s="34"/>
      <c r="AA10" s="34"/>
      <c r="AB10" s="34"/>
      <c r="AC10" s="34"/>
      <c r="AD10" s="41">
        <f>データ!R6</f>
        <v>2805</v>
      </c>
      <c r="AE10" s="41"/>
      <c r="AF10" s="41"/>
      <c r="AG10" s="41"/>
      <c r="AH10" s="41"/>
      <c r="AI10" s="41"/>
      <c r="AJ10" s="41"/>
      <c r="AK10" s="2"/>
      <c r="AL10" s="41">
        <f>データ!V6</f>
        <v>975</v>
      </c>
      <c r="AM10" s="41"/>
      <c r="AN10" s="41"/>
      <c r="AO10" s="41"/>
      <c r="AP10" s="41"/>
      <c r="AQ10" s="41"/>
      <c r="AR10" s="41"/>
      <c r="AS10" s="41"/>
      <c r="AT10" s="34">
        <f>データ!W6</f>
        <v>0.84</v>
      </c>
      <c r="AU10" s="34"/>
      <c r="AV10" s="34"/>
      <c r="AW10" s="34"/>
      <c r="AX10" s="34"/>
      <c r="AY10" s="34"/>
      <c r="AZ10" s="34"/>
      <c r="BA10" s="34"/>
      <c r="BB10" s="34">
        <f>データ!X6</f>
        <v>1160.71</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VPQLLJU38lp/XIrWiwDyuJN7ACqi6l+Df+9B38t/Bh1q9/72ygA3/5PHuOgGvSI2uTcVjDhBLmoquVdUvgbNw==" saltValue="GT0z4ktvf2WEUrcLkLcN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92151</v>
      </c>
      <c r="D6" s="19">
        <f t="shared" si="3"/>
        <v>46</v>
      </c>
      <c r="E6" s="19">
        <f t="shared" si="3"/>
        <v>17</v>
      </c>
      <c r="F6" s="19">
        <f t="shared" si="3"/>
        <v>5</v>
      </c>
      <c r="G6" s="19">
        <f t="shared" si="3"/>
        <v>0</v>
      </c>
      <c r="H6" s="19" t="str">
        <f t="shared" si="3"/>
        <v>栃木県　那須烏山市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81.96</v>
      </c>
      <c r="P6" s="20">
        <f t="shared" si="3"/>
        <v>4.09</v>
      </c>
      <c r="Q6" s="20">
        <f t="shared" si="3"/>
        <v>74.180000000000007</v>
      </c>
      <c r="R6" s="20">
        <f t="shared" si="3"/>
        <v>2805</v>
      </c>
      <c r="S6" s="20">
        <f t="shared" si="3"/>
        <v>24035</v>
      </c>
      <c r="T6" s="20">
        <f t="shared" si="3"/>
        <v>174.35</v>
      </c>
      <c r="U6" s="20">
        <f t="shared" si="3"/>
        <v>137.85</v>
      </c>
      <c r="V6" s="20">
        <f t="shared" si="3"/>
        <v>975</v>
      </c>
      <c r="W6" s="20">
        <f t="shared" si="3"/>
        <v>0.84</v>
      </c>
      <c r="X6" s="20">
        <f t="shared" si="3"/>
        <v>1160.71</v>
      </c>
      <c r="Y6" s="21" t="str">
        <f>IF(Y7="",NA(),Y7)</f>
        <v>-</v>
      </c>
      <c r="Z6" s="21" t="str">
        <f t="shared" ref="Z6:AH6" si="4">IF(Z7="",NA(),Z7)</f>
        <v>-</v>
      </c>
      <c r="AA6" s="21" t="str">
        <f t="shared" si="4"/>
        <v>-</v>
      </c>
      <c r="AB6" s="21" t="str">
        <f t="shared" si="4"/>
        <v>-</v>
      </c>
      <c r="AC6" s="21">
        <f t="shared" si="4"/>
        <v>110.55</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7.91</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1458.48</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32.450000000000003</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423.56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73.22</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86.15</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3.5</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92151</v>
      </c>
      <c r="D7" s="23">
        <v>46</v>
      </c>
      <c r="E7" s="23">
        <v>17</v>
      </c>
      <c r="F7" s="23">
        <v>5</v>
      </c>
      <c r="G7" s="23">
        <v>0</v>
      </c>
      <c r="H7" s="23" t="s">
        <v>96</v>
      </c>
      <c r="I7" s="23" t="s">
        <v>97</v>
      </c>
      <c r="J7" s="23" t="s">
        <v>98</v>
      </c>
      <c r="K7" s="23" t="s">
        <v>99</v>
      </c>
      <c r="L7" s="23" t="s">
        <v>100</v>
      </c>
      <c r="M7" s="23" t="s">
        <v>101</v>
      </c>
      <c r="N7" s="24" t="s">
        <v>102</v>
      </c>
      <c r="O7" s="24">
        <v>81.96</v>
      </c>
      <c r="P7" s="24">
        <v>4.09</v>
      </c>
      <c r="Q7" s="24">
        <v>74.180000000000007</v>
      </c>
      <c r="R7" s="24">
        <v>2805</v>
      </c>
      <c r="S7" s="24">
        <v>24035</v>
      </c>
      <c r="T7" s="24">
        <v>174.35</v>
      </c>
      <c r="U7" s="24">
        <v>137.85</v>
      </c>
      <c r="V7" s="24">
        <v>975</v>
      </c>
      <c r="W7" s="24">
        <v>0.84</v>
      </c>
      <c r="X7" s="24">
        <v>1160.71</v>
      </c>
      <c r="Y7" s="24" t="s">
        <v>102</v>
      </c>
      <c r="Z7" s="24" t="s">
        <v>102</v>
      </c>
      <c r="AA7" s="24" t="s">
        <v>102</v>
      </c>
      <c r="AB7" s="24" t="s">
        <v>102</v>
      </c>
      <c r="AC7" s="24">
        <v>110.55</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7.91</v>
      </c>
      <c r="AZ7" s="24" t="s">
        <v>102</v>
      </c>
      <c r="BA7" s="24" t="s">
        <v>102</v>
      </c>
      <c r="BB7" s="24" t="s">
        <v>102</v>
      </c>
      <c r="BC7" s="24" t="s">
        <v>102</v>
      </c>
      <c r="BD7" s="24">
        <v>44.04</v>
      </c>
      <c r="BE7" s="24">
        <v>42.02</v>
      </c>
      <c r="BF7" s="24" t="s">
        <v>102</v>
      </c>
      <c r="BG7" s="24" t="s">
        <v>102</v>
      </c>
      <c r="BH7" s="24" t="s">
        <v>102</v>
      </c>
      <c r="BI7" s="24" t="s">
        <v>102</v>
      </c>
      <c r="BJ7" s="24">
        <v>1458.48</v>
      </c>
      <c r="BK7" s="24" t="s">
        <v>102</v>
      </c>
      <c r="BL7" s="24" t="s">
        <v>102</v>
      </c>
      <c r="BM7" s="24" t="s">
        <v>102</v>
      </c>
      <c r="BN7" s="24" t="s">
        <v>102</v>
      </c>
      <c r="BO7" s="24">
        <v>839.21</v>
      </c>
      <c r="BP7" s="24">
        <v>785.1</v>
      </c>
      <c r="BQ7" s="24" t="s">
        <v>102</v>
      </c>
      <c r="BR7" s="24" t="s">
        <v>102</v>
      </c>
      <c r="BS7" s="24" t="s">
        <v>102</v>
      </c>
      <c r="BT7" s="24" t="s">
        <v>102</v>
      </c>
      <c r="BU7" s="24">
        <v>32.450000000000003</v>
      </c>
      <c r="BV7" s="24" t="s">
        <v>102</v>
      </c>
      <c r="BW7" s="24" t="s">
        <v>102</v>
      </c>
      <c r="BX7" s="24" t="s">
        <v>102</v>
      </c>
      <c r="BY7" s="24" t="s">
        <v>102</v>
      </c>
      <c r="BZ7" s="24">
        <v>52.05</v>
      </c>
      <c r="CA7" s="24">
        <v>56.93</v>
      </c>
      <c r="CB7" s="24" t="s">
        <v>102</v>
      </c>
      <c r="CC7" s="24" t="s">
        <v>102</v>
      </c>
      <c r="CD7" s="24" t="s">
        <v>102</v>
      </c>
      <c r="CE7" s="24" t="s">
        <v>102</v>
      </c>
      <c r="CF7" s="24">
        <v>423.56</v>
      </c>
      <c r="CG7" s="24" t="s">
        <v>102</v>
      </c>
      <c r="CH7" s="24" t="s">
        <v>102</v>
      </c>
      <c r="CI7" s="24" t="s">
        <v>102</v>
      </c>
      <c r="CJ7" s="24" t="s">
        <v>102</v>
      </c>
      <c r="CK7" s="24">
        <v>301.86</v>
      </c>
      <c r="CL7" s="24">
        <v>271.14999999999998</v>
      </c>
      <c r="CM7" s="24" t="s">
        <v>102</v>
      </c>
      <c r="CN7" s="24" t="s">
        <v>102</v>
      </c>
      <c r="CO7" s="24" t="s">
        <v>102</v>
      </c>
      <c r="CP7" s="24" t="s">
        <v>102</v>
      </c>
      <c r="CQ7" s="24">
        <v>73.22</v>
      </c>
      <c r="CR7" s="24" t="s">
        <v>102</v>
      </c>
      <c r="CS7" s="24" t="s">
        <v>102</v>
      </c>
      <c r="CT7" s="24" t="s">
        <v>102</v>
      </c>
      <c r="CU7" s="24" t="s">
        <v>102</v>
      </c>
      <c r="CV7" s="24">
        <v>46.25</v>
      </c>
      <c r="CW7" s="24">
        <v>49.87</v>
      </c>
      <c r="CX7" s="24" t="s">
        <v>102</v>
      </c>
      <c r="CY7" s="24" t="s">
        <v>102</v>
      </c>
      <c r="CZ7" s="24" t="s">
        <v>102</v>
      </c>
      <c r="DA7" s="24" t="s">
        <v>102</v>
      </c>
      <c r="DB7" s="24">
        <v>86.15</v>
      </c>
      <c r="DC7" s="24" t="s">
        <v>102</v>
      </c>
      <c r="DD7" s="24" t="s">
        <v>102</v>
      </c>
      <c r="DE7" s="24" t="s">
        <v>102</v>
      </c>
      <c r="DF7" s="24" t="s">
        <v>102</v>
      </c>
      <c r="DG7" s="24">
        <v>83.96</v>
      </c>
      <c r="DH7" s="24">
        <v>87.54</v>
      </c>
      <c r="DI7" s="24" t="s">
        <v>102</v>
      </c>
      <c r="DJ7" s="24" t="s">
        <v>102</v>
      </c>
      <c r="DK7" s="24" t="s">
        <v>102</v>
      </c>
      <c r="DL7" s="24" t="s">
        <v>102</v>
      </c>
      <c r="DM7" s="24">
        <v>3.5</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2025-02-27T00:08:54Z</cp:lastPrinted>
  <dcterms:created xsi:type="dcterms:W3CDTF">2025-01-24T07:16:33Z</dcterms:created>
  <dcterms:modified xsi:type="dcterms:W3CDTF">2025-02-28T11:40:40Z</dcterms:modified>
  <cp:category/>
</cp:coreProperties>
</file>