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gP0gQFBmO6xAFhqqSCVVtwBZYavbXY5lLZMLEIfJlhmqxeg1YbkuD2Fn9zF/pV9rmvTQaY4V8yuFepBzZR8wGg==" workbookSaltValue="HG5W44u3vgPV/diVgcjaOw==" workbookSpinCount="100000" lockStructure="1"/>
  <bookViews>
    <workbookView xWindow="0" yWindow="0" windowWidth="17505" windowHeight="67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<sst xmlns="http://schemas.openxmlformats.org/spreadsheetml/2006/main" count="232" uniqueCount="120">
  <si>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</si>
  <si>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</si>
  <si>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</si>
  <si>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</si>
  <si>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</si>
  <si>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</si>
  <si>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</si>
  <si>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</si>
  <si>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</si>
  <si>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</si>
  <si>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</si>
  <si>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</si>
  <si>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</si>
  <si>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</si>
  <si>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</si>
  <si>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</si>
  <si>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</si>
  <si>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</si>
  <si>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</si>
  <si>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</si>
  <si>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</si>
  <si>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</si>
  <si>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</si>
  <si>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</si>
  <si>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</si>
  <si>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</si>
  <si>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</si>
  <si>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</si>
  <si>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</si>
  <si>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</si>
  <si>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</si>
  <si>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</si>
  <si>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</si>
  <si>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</si>
  <si>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</si>
  <si>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</si>
  <si>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</si>
  <si>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</si>
  <si>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</si>
  <si>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</si>
  <si>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</si>
  <si>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</si>
  <si>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</si>
  <si>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</si>
  <si>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</si>
  <si>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</si>
  <si>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</si>
  <si>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</si>
  <si>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</si>
  <si>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</si>
  <si>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</si>
  <si>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</si>
  <si>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</si>
  <si>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</si>
  <si>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</si>
  <si>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</si>
  <si>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</si>
  <si>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</si>
  <si>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</si>
  <si>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</si>
  <si>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</si>
  <si>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</si>
  <si>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</si>
  <si>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</si>
  <si>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</si>
  <si>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</si>
  <si>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</si>
  <si>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</si>
  <si>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</si>
  <si>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</si>
  <si>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</si>
  <si>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</si>
  <si>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</si>
  <si>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</si>
  <si>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</si>
  <si>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</si>
  <si>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</si>
  <si>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</si>
  <si>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</si>
  <si>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</si>
  <si>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</si>
  <si>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</si>
  <si>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</si>
  <si>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</si>
  <si>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</si>
  <si>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</si>
  <si>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</si>
  <si>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</si>
  <si>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</si>
  <si>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</si>
  <si>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</si>
  <si>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</si>
  <si>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</si>
  <si>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</si>
  <si>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</si>
  <si>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</si>
  <si>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</si>
  <si>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</si>
  <si>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</si>
  <si>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</si>
  <si>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</si>
  <si>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</si>
  <si>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</si>
  <si>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</si>
  <si>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</si>
  <si>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</si>
  <si>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</si>
  <si>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</si>
  <si>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</si>
  <si>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</si>
  <si>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</si>
  <si>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</si>
  <si>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</si>
  <si>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</si>
  <si>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</si>
  <si>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</si>
  <si>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</si>
  <si>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経営の健全性・効率性については、比較的高い水準で安定しており、経理の状況は比較的良好である。
　今後も、将来にわたって経営の健全性、効率性をさらに追求し、新水道ビジョンや経営戦略に沿って計画的に管路の更新を推進する。</t>
    <rPh sb="37" eb="40">
      <t>ヒカクテキ</t>
    </rPh>
    <rPh sb="77" eb="78">
      <t>シン</t>
    </rPh>
    <rPh sb="90" eb="91">
      <t>ソ</t>
    </rPh>
    <phoneticPr fontId="4"/>
  </si>
  <si>
    <t>１）経常収支比率（左表１－①）
　比較的、収益・費用ともに安定しており、依然として高い比率にある。　
２）流動化率（左表１－③）
　この指標は、短期的な債務に対する支払い能力を表す指標で、現金はおおむね横ばい状況にある。
３）企業債残高対給水収益比率（左表１－④）
　現在では類似団体の平均値を上回っているが、今後は計画的な企業債の償還により低下傾向を維持する。
４）料金回収率（左表１－⑤）
　昨年よりは回収率が低下しているが、類似団体平均より高い回収率であり、今後も安定的な回収率を目指す。
５）給水原価（左表１－⑥）　
　類似団体や全国の平均値を大幅に下回っており、費用の効率性も非常に良い状況にある。
６）施設利用率　（左表１－⑦）
　使用水量は昨年度までとほぼ変化はないが、認可変更に伴い、一日配水能力が下がったため、利用率が上がっている。今後は、適正率65％程度を目指す。
７）有収率　（左表１－⑧）
　漏水等による原因で有収率は低下したが、計画的な管路更新を行い、有収率の向上を目指す。</t>
    <rPh sb="198" eb="200">
      <t>サクネン</t>
    </rPh>
    <rPh sb="203" eb="205">
      <t>カイシュウ</t>
    </rPh>
    <rPh sb="205" eb="206">
      <t>リツ</t>
    </rPh>
    <rPh sb="207" eb="209">
      <t>テイカ</t>
    </rPh>
    <rPh sb="215" eb="217">
      <t>ルイジ</t>
    </rPh>
    <rPh sb="217" eb="219">
      <t>ダンタイ</t>
    </rPh>
    <rPh sb="219" eb="221">
      <t>ヘイキン</t>
    </rPh>
    <rPh sb="223" eb="224">
      <t>タカ</t>
    </rPh>
    <rPh sb="225" eb="227">
      <t>カイシュウ</t>
    </rPh>
    <rPh sb="227" eb="228">
      <t>リツ</t>
    </rPh>
    <rPh sb="322" eb="324">
      <t>シヨウ</t>
    </rPh>
    <rPh sb="324" eb="326">
      <t>スイリョウ</t>
    </rPh>
    <rPh sb="327" eb="330">
      <t>サクネンド</t>
    </rPh>
    <rPh sb="335" eb="337">
      <t>ヘンカ</t>
    </rPh>
    <rPh sb="342" eb="344">
      <t>ニンカ</t>
    </rPh>
    <rPh sb="344" eb="346">
      <t>ヘンコウ</t>
    </rPh>
    <rPh sb="347" eb="348">
      <t>トモナ</t>
    </rPh>
    <rPh sb="350" eb="352">
      <t>イチニチ</t>
    </rPh>
    <rPh sb="352" eb="354">
      <t>ハイスイ</t>
    </rPh>
    <rPh sb="354" eb="356">
      <t>ノウリョク</t>
    </rPh>
    <rPh sb="357" eb="358">
      <t>サ</t>
    </rPh>
    <rPh sb="364" eb="367">
      <t>リヨウリツ</t>
    </rPh>
    <rPh sb="368" eb="369">
      <t>ア</t>
    </rPh>
    <rPh sb="375" eb="377">
      <t>コンゴ</t>
    </rPh>
    <rPh sb="379" eb="381">
      <t>テキセイ</t>
    </rPh>
    <rPh sb="381" eb="382">
      <t>リツ</t>
    </rPh>
    <rPh sb="385" eb="387">
      <t>テイド</t>
    </rPh>
    <rPh sb="388" eb="390">
      <t>メザ</t>
    </rPh>
    <rPh sb="408" eb="410">
      <t>ロウスイ</t>
    </rPh>
    <rPh sb="410" eb="411">
      <t>トウ</t>
    </rPh>
    <rPh sb="414" eb="416">
      <t>ゲンイン</t>
    </rPh>
    <rPh sb="427" eb="430">
      <t>ケイカクテキ</t>
    </rPh>
    <rPh sb="431" eb="433">
      <t>カンロ</t>
    </rPh>
    <rPh sb="433" eb="435">
      <t>コウシン</t>
    </rPh>
    <rPh sb="436" eb="437">
      <t>オコナ</t>
    </rPh>
    <phoneticPr fontId="4"/>
  </si>
  <si>
    <t>１)有形固定資産減価償却率（左表２－①）
　類似団体などより、法定耐用年数に近い資産が少ない状況にある。
２）管路経年化率（左表２－②）
　率は低いが、今後ますます管路の老朽化が進んでいく。
３）管路更新率（左表２－③）水道ビジョンの計画に基づいて適切に更新していく。</t>
    <rPh sb="112" eb="11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</si>
</sst>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2.21</c:v>
                </c:pt>
                <c:pt idx="1">
                  <c:v>0.91</c:v>
                </c:pt>
                <c:pt idx="2">
                  <c:v>0.73</c:v>
                </c:pt>
                <c:pt idx="3">
                  <c:v>0.55000000000000004</c:v>
                </c:pt>
                <c:pt idx="4">
                  <c:v>1.1599999999999999</c:v>
                </c:pt>
              </c:numCache>
            </c:numRef>
          </c:val>
          <c:extLst xmlns:c16r2="http://schemas.microsoft.com/office/drawing/2015/06/chart">
            <c:ext xmlns:c16="http://schemas.microsoft.com/office/drawing/2014/chart" uri="{C3380CC4-5D6E-409C-BE32-E72D297353CC}">
              <c16:uniqueId val="{00000000-B61E-4C67-98FC-EC41446204CB}"/>
            </c:ext>
          </c:extLst>
        </c:ser>
        <c:dLbls>
          <c:showLegendKey val="0"/>
          <c:showVal val="0"/>
          <c:showCatName val="0"/>
          <c:showSerName val="0"/>
          <c:showPercent val="0"/>
          <c:showBubbleSize val="0"/>
        </c:dLbls>
        <c:gapWidth val="150"/>
        <c:axId val="183477040"/>
        <c:axId val="18347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61E-4C67-98FC-EC41446204CB}"/>
            </c:ext>
          </c:extLst>
        </c:ser>
        <c:dLbls>
          <c:showLegendKey val="0"/>
          <c:showVal val="0"/>
          <c:showCatName val="0"/>
          <c:showSerName val="0"/>
          <c:showPercent val="0"/>
          <c:showBubbleSize val="0"/>
        </c:dLbls>
        <c:marker val="1"/>
        <c:smooth val="0"/>
        <c:axId val="183477040"/>
        <c:axId val="183478216"/>
      </c:lineChart>
      <c:dateAx>
        <c:axId val="183477040"/>
        <c:scaling>
          <c:orientation val="minMax"/>
        </c:scaling>
        <c:delete val="1"/>
        <c:axPos val="b"/>
        <c:numFmt formatCode="ge" sourceLinked="1"/>
        <c:majorTickMark val="none"/>
        <c:minorTickMark val="none"/>
        <c:tickLblPos val="none"/>
        <c:crossAx val="183478216"/>
        <c:crosses val="autoZero"/>
        <c:auto val="1"/>
        <c:lblOffset val="100"/>
        <c:baseTimeUnit val="years"/>
      </c:dateAx>
      <c:valAx>
        <c:axId val="1834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62.65</c:v>
                </c:pt>
                <c:pt idx="1">
                  <c:v>62.45</c:v>
                </c:pt>
                <c:pt idx="2">
                  <c:v>62.44</c:v>
                </c:pt>
                <c:pt idx="3">
                  <c:v>64.930000000000007</c:v>
                </c:pt>
                <c:pt idx="4">
                  <c:v>77.42</c:v>
                </c:pt>
              </c:numCache>
            </c:numRef>
          </c:val>
          <c:extLst xmlns:c16r2="http://schemas.microsoft.com/office/drawing/2015/06/chart">
            <c:ext xmlns:c16="http://schemas.microsoft.com/office/drawing/2014/chart" uri="{C3380CC4-5D6E-409C-BE32-E72D297353CC}">
              <c16:uniqueId val="{00000000-E41E-4D2F-8848-CE5F9A91B186}"/>
            </c:ext>
          </c:extLst>
        </c:ser>
        <c:dLbls>
          <c:showLegendKey val="0"/>
          <c:showVal val="0"/>
          <c:showCatName val="0"/>
          <c:showSerName val="0"/>
          <c:showPercent val="0"/>
          <c:showBubbleSize val="0"/>
        </c:dLbls>
        <c:gapWidth val="150"/>
        <c:axId val="185548768"/>
        <c:axId val="18554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41E-4D2F-8848-CE5F9A91B186}"/>
            </c:ext>
          </c:extLst>
        </c:ser>
        <c:dLbls>
          <c:showLegendKey val="0"/>
          <c:showVal val="0"/>
          <c:showCatName val="0"/>
          <c:showSerName val="0"/>
          <c:showPercent val="0"/>
          <c:showBubbleSize val="0"/>
        </c:dLbls>
        <c:marker val="1"/>
        <c:smooth val="0"/>
        <c:axId val="185548768"/>
        <c:axId val="185549160"/>
      </c:lineChart>
      <c:dateAx>
        <c:axId val="185548768"/>
        <c:scaling>
          <c:orientation val="minMax"/>
        </c:scaling>
        <c:delete val="1"/>
        <c:axPos val="b"/>
        <c:numFmt formatCode="ge" sourceLinked="1"/>
        <c:majorTickMark val="none"/>
        <c:minorTickMark val="none"/>
        <c:tickLblPos val="none"/>
        <c:crossAx val="185549160"/>
        <c:crosses val="autoZero"/>
        <c:auto val="1"/>
        <c:lblOffset val="100"/>
        <c:baseTimeUnit val="years"/>
      </c:dateAx>
      <c:valAx>
        <c:axId val="18554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90.35</c:v>
                </c:pt>
                <c:pt idx="1">
                  <c:v>90.57</c:v>
                </c:pt>
                <c:pt idx="2">
                  <c:v>90.02</c:v>
                </c:pt>
                <c:pt idx="3">
                  <c:v>87</c:v>
                </c:pt>
                <c:pt idx="4">
                  <c:v>83.11</c:v>
                </c:pt>
              </c:numCache>
            </c:numRef>
          </c:val>
          <c:extLst xmlns:c16r2="http://schemas.microsoft.com/office/drawing/2015/06/chart">
            <c:ext xmlns:c16="http://schemas.microsoft.com/office/drawing/2014/chart" uri="{C3380CC4-5D6E-409C-BE32-E72D297353CC}">
              <c16:uniqueId val="{00000000-0730-4691-8003-4252C4F2FBF5}"/>
            </c:ext>
          </c:extLst>
        </c:ser>
        <c:dLbls>
          <c:showLegendKey val="0"/>
          <c:showVal val="0"/>
          <c:showCatName val="0"/>
          <c:showSerName val="0"/>
          <c:showPercent val="0"/>
          <c:showBubbleSize val="0"/>
        </c:dLbls>
        <c:gapWidth val="150"/>
        <c:axId val="185550336"/>
        <c:axId val="1855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0730-4691-8003-4252C4F2FBF5}"/>
            </c:ext>
          </c:extLst>
        </c:ser>
        <c:dLbls>
          <c:showLegendKey val="0"/>
          <c:showVal val="0"/>
          <c:showCatName val="0"/>
          <c:showSerName val="0"/>
          <c:showPercent val="0"/>
          <c:showBubbleSize val="0"/>
        </c:dLbls>
        <c:marker val="1"/>
        <c:smooth val="0"/>
        <c:axId val="185550336"/>
        <c:axId val="185550728"/>
      </c:lineChart>
      <c:dateAx>
        <c:axId val="185550336"/>
        <c:scaling>
          <c:orientation val="minMax"/>
        </c:scaling>
        <c:delete val="1"/>
        <c:axPos val="b"/>
        <c:numFmt formatCode="ge" sourceLinked="1"/>
        <c:majorTickMark val="none"/>
        <c:minorTickMark val="none"/>
        <c:tickLblPos val="none"/>
        <c:crossAx val="185550728"/>
        <c:crosses val="autoZero"/>
        <c:auto val="1"/>
        <c:lblOffset val="100"/>
        <c:baseTimeUnit val="years"/>
      </c:dateAx>
      <c:valAx>
        <c:axId val="1855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134.49</c:v>
                </c:pt>
                <c:pt idx="1">
                  <c:v>123.49</c:v>
                </c:pt>
                <c:pt idx="2">
                  <c:v>121.16</c:v>
                </c:pt>
                <c:pt idx="3">
                  <c:v>126.45</c:v>
                </c:pt>
                <c:pt idx="4">
                  <c:v>120.73</c:v>
                </c:pt>
              </c:numCache>
            </c:numRef>
          </c:val>
          <c:extLst xmlns:c16r2="http://schemas.microsoft.com/office/drawing/2015/06/chart">
            <c:ext xmlns:c16="http://schemas.microsoft.com/office/drawing/2014/chart" uri="{C3380CC4-5D6E-409C-BE32-E72D297353CC}">
              <c16:uniqueId val="{00000000-472F-4584-A284-6E2F3A7C2627}"/>
            </c:ext>
          </c:extLst>
        </c:ser>
        <c:dLbls>
          <c:showLegendKey val="0"/>
          <c:showVal val="0"/>
          <c:showCatName val="0"/>
          <c:showSerName val="0"/>
          <c:showPercent val="0"/>
          <c:showBubbleSize val="0"/>
        </c:dLbls>
        <c:gapWidth val="150"/>
        <c:axId val="183479392"/>
        <c:axId val="18347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472F-4584-A284-6E2F3A7C2627}"/>
            </c:ext>
          </c:extLst>
        </c:ser>
        <c:dLbls>
          <c:showLegendKey val="0"/>
          <c:showVal val="0"/>
          <c:showCatName val="0"/>
          <c:showSerName val="0"/>
          <c:showPercent val="0"/>
          <c:showBubbleSize val="0"/>
        </c:dLbls>
        <c:marker val="1"/>
        <c:smooth val="0"/>
        <c:axId val="183479392"/>
        <c:axId val="183479784"/>
      </c:lineChart>
      <c:dateAx>
        <c:axId val="183479392"/>
        <c:scaling>
          <c:orientation val="minMax"/>
        </c:scaling>
        <c:delete val="1"/>
        <c:axPos val="b"/>
        <c:numFmt formatCode="ge" sourceLinked="1"/>
        <c:majorTickMark val="none"/>
        <c:minorTickMark val="none"/>
        <c:tickLblPos val="none"/>
        <c:crossAx val="183479784"/>
        <c:crosses val="autoZero"/>
        <c:auto val="1"/>
        <c:lblOffset val="100"/>
        <c:baseTimeUnit val="years"/>
      </c:dateAx>
      <c:valAx>
        <c:axId val="18347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4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24.12</c:v>
                </c:pt>
                <c:pt idx="1">
                  <c:v>38.450000000000003</c:v>
                </c:pt>
                <c:pt idx="2">
                  <c:v>39.5</c:v>
                </c:pt>
                <c:pt idx="3">
                  <c:v>40.6</c:v>
                </c:pt>
                <c:pt idx="4">
                  <c:v>42.02</c:v>
                </c:pt>
              </c:numCache>
            </c:numRef>
          </c:val>
          <c:extLst xmlns:c16r2="http://schemas.microsoft.com/office/drawing/2015/06/chart">
            <c:ext xmlns:c16="http://schemas.microsoft.com/office/drawing/2014/chart" uri="{C3380CC4-5D6E-409C-BE32-E72D297353CC}">
              <c16:uniqueId val="{00000000-3E5F-4A70-B6FB-C403D9F75721}"/>
            </c:ext>
          </c:extLst>
        </c:ser>
        <c:dLbls>
          <c:showLegendKey val="0"/>
          <c:showVal val="0"/>
          <c:showCatName val="0"/>
          <c:showSerName val="0"/>
          <c:showPercent val="0"/>
          <c:showBubbleSize val="0"/>
        </c:dLbls>
        <c:gapWidth val="150"/>
        <c:axId val="183480960"/>
        <c:axId val="18348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3E5F-4A70-B6FB-C403D9F75721}"/>
            </c:ext>
          </c:extLst>
        </c:ser>
        <c:dLbls>
          <c:showLegendKey val="0"/>
          <c:showVal val="0"/>
          <c:showCatName val="0"/>
          <c:showSerName val="0"/>
          <c:showPercent val="0"/>
          <c:showBubbleSize val="0"/>
        </c:dLbls>
        <c:marker val="1"/>
        <c:smooth val="0"/>
        <c:axId val="183480960"/>
        <c:axId val="183481352"/>
      </c:lineChart>
      <c:dateAx>
        <c:axId val="183480960"/>
        <c:scaling>
          <c:orientation val="minMax"/>
        </c:scaling>
        <c:delete val="1"/>
        <c:axPos val="b"/>
        <c:numFmt formatCode="ge" sourceLinked="1"/>
        <c:majorTickMark val="none"/>
        <c:minorTickMark val="none"/>
        <c:tickLblPos val="none"/>
        <c:crossAx val="183481352"/>
        <c:crosses val="autoZero"/>
        <c:auto val="1"/>
        <c:lblOffset val="100"/>
        <c:baseTimeUnit val="years"/>
      </c:dateAx>
      <c:valAx>
        <c:axId val="18348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0.28999999999999998</c:v>
                </c:pt>
                <c:pt idx="1">
                  <c:v>1.46</c:v>
                </c:pt>
                <c:pt idx="2">
                  <c:v>0.08</c:v>
                </c:pt>
                <c:pt idx="3">
                  <c:v>1.1499999999999999</c:v>
                </c:pt>
                <c:pt idx="4">
                  <c:v>3.04</c:v>
                </c:pt>
              </c:numCache>
            </c:numRef>
          </c:val>
          <c:extLst xmlns:c16r2="http://schemas.microsoft.com/office/drawing/2015/06/chart">
            <c:ext xmlns:c16="http://schemas.microsoft.com/office/drawing/2014/chart" uri="{C3380CC4-5D6E-409C-BE32-E72D297353CC}">
              <c16:uniqueId val="{00000000-6235-43AB-8094-DBA0AEEC1842}"/>
            </c:ext>
          </c:extLst>
        </c:ser>
        <c:dLbls>
          <c:showLegendKey val="0"/>
          <c:showVal val="0"/>
          <c:showCatName val="0"/>
          <c:showSerName val="0"/>
          <c:showPercent val="0"/>
          <c:showBubbleSize val="0"/>
        </c:dLbls>
        <c:gapWidth val="150"/>
        <c:axId val="183482528"/>
        <c:axId val="1834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6235-43AB-8094-DBA0AEEC1842}"/>
            </c:ext>
          </c:extLst>
        </c:ser>
        <c:dLbls>
          <c:showLegendKey val="0"/>
          <c:showVal val="0"/>
          <c:showCatName val="0"/>
          <c:showSerName val="0"/>
          <c:showPercent val="0"/>
          <c:showBubbleSize val="0"/>
        </c:dLbls>
        <c:marker val="1"/>
        <c:smooth val="0"/>
        <c:axId val="183482528"/>
        <c:axId val="183482920"/>
      </c:lineChart>
      <c:dateAx>
        <c:axId val="183482528"/>
        <c:scaling>
          <c:orientation val="minMax"/>
        </c:scaling>
        <c:delete val="1"/>
        <c:axPos val="b"/>
        <c:numFmt formatCode="ge" sourceLinked="1"/>
        <c:majorTickMark val="none"/>
        <c:minorTickMark val="none"/>
        <c:tickLblPos val="none"/>
        <c:crossAx val="183482920"/>
        <c:crosses val="autoZero"/>
        <c:auto val="1"/>
        <c:lblOffset val="100"/>
        <c:baseTimeUnit val="years"/>
      </c:dateAx>
      <c:valAx>
        <c:axId val="18348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04-4BA3-B2AB-7AC5AF2FCA38}"/>
            </c:ext>
          </c:extLst>
        </c:ser>
        <c:dLbls>
          <c:showLegendKey val="0"/>
          <c:showVal val="0"/>
          <c:showCatName val="0"/>
          <c:showSerName val="0"/>
          <c:showPercent val="0"/>
          <c:showBubbleSize val="0"/>
        </c:dLbls>
        <c:gapWidth val="150"/>
        <c:axId val="185014784"/>
        <c:axId val="18501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7E04-4BA3-B2AB-7AC5AF2FCA38}"/>
            </c:ext>
          </c:extLst>
        </c:ser>
        <c:dLbls>
          <c:showLegendKey val="0"/>
          <c:showVal val="0"/>
          <c:showCatName val="0"/>
          <c:showSerName val="0"/>
          <c:showPercent val="0"/>
          <c:showBubbleSize val="0"/>
        </c:dLbls>
        <c:marker val="1"/>
        <c:smooth val="0"/>
        <c:axId val="185014784"/>
        <c:axId val="185015176"/>
      </c:lineChart>
      <c:dateAx>
        <c:axId val="185014784"/>
        <c:scaling>
          <c:orientation val="minMax"/>
        </c:scaling>
        <c:delete val="1"/>
        <c:axPos val="b"/>
        <c:numFmt formatCode="ge" sourceLinked="1"/>
        <c:majorTickMark val="none"/>
        <c:minorTickMark val="none"/>
        <c:tickLblPos val="none"/>
        <c:crossAx val="185015176"/>
        <c:crosses val="autoZero"/>
        <c:auto val="1"/>
        <c:lblOffset val="100"/>
        <c:baseTimeUnit val="years"/>
      </c:dateAx>
      <c:valAx>
        <c:axId val="18501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1023.45</c:v>
                </c:pt>
                <c:pt idx="1">
                  <c:v>312.55</c:v>
                </c:pt>
                <c:pt idx="2">
                  <c:v>238.68</c:v>
                </c:pt>
                <c:pt idx="3">
                  <c:v>311.45999999999998</c:v>
                </c:pt>
                <c:pt idx="4">
                  <c:v>308.43</c:v>
                </c:pt>
              </c:numCache>
            </c:numRef>
          </c:val>
          <c:extLst xmlns:c16r2="http://schemas.microsoft.com/office/drawing/2015/06/chart">
            <c:ext xmlns:c16="http://schemas.microsoft.com/office/drawing/2014/chart" uri="{C3380CC4-5D6E-409C-BE32-E72D297353CC}">
              <c16:uniqueId val="{00000000-5355-4563-9595-5377C2BF5425}"/>
            </c:ext>
          </c:extLst>
        </c:ser>
        <c:dLbls>
          <c:showLegendKey val="0"/>
          <c:showVal val="0"/>
          <c:showCatName val="0"/>
          <c:showSerName val="0"/>
          <c:showPercent val="0"/>
          <c:showBubbleSize val="0"/>
        </c:dLbls>
        <c:gapWidth val="150"/>
        <c:axId val="185016352"/>
        <c:axId val="18501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355-4563-9595-5377C2BF5425}"/>
            </c:ext>
          </c:extLst>
        </c:ser>
        <c:dLbls>
          <c:showLegendKey val="0"/>
          <c:showVal val="0"/>
          <c:showCatName val="0"/>
          <c:showSerName val="0"/>
          <c:showPercent val="0"/>
          <c:showBubbleSize val="0"/>
        </c:dLbls>
        <c:marker val="1"/>
        <c:smooth val="0"/>
        <c:axId val="185016352"/>
        <c:axId val="185016744"/>
      </c:lineChart>
      <c:dateAx>
        <c:axId val="185016352"/>
        <c:scaling>
          <c:orientation val="minMax"/>
        </c:scaling>
        <c:delete val="1"/>
        <c:axPos val="b"/>
        <c:numFmt formatCode="ge" sourceLinked="1"/>
        <c:majorTickMark val="none"/>
        <c:minorTickMark val="none"/>
        <c:tickLblPos val="none"/>
        <c:crossAx val="185016744"/>
        <c:crosses val="autoZero"/>
        <c:auto val="1"/>
        <c:lblOffset val="100"/>
        <c:baseTimeUnit val="years"/>
      </c:dateAx>
      <c:valAx>
        <c:axId val="18501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356.59</c:v>
                </c:pt>
                <c:pt idx="1">
                  <c:v>353.2</c:v>
                </c:pt>
                <c:pt idx="2">
                  <c:v>343.95</c:v>
                </c:pt>
                <c:pt idx="3">
                  <c:v>341.14</c:v>
                </c:pt>
                <c:pt idx="4">
                  <c:v>329.71</c:v>
                </c:pt>
              </c:numCache>
            </c:numRef>
          </c:val>
          <c:extLst xmlns:c16r2="http://schemas.microsoft.com/office/drawing/2015/06/chart">
            <c:ext xmlns:c16="http://schemas.microsoft.com/office/drawing/2014/chart" uri="{C3380CC4-5D6E-409C-BE32-E72D297353CC}">
              <c16:uniqueId val="{00000000-F3D5-486C-9545-C19EAFB6E3B6}"/>
            </c:ext>
          </c:extLst>
        </c:ser>
        <c:dLbls>
          <c:showLegendKey val="0"/>
          <c:showVal val="0"/>
          <c:showCatName val="0"/>
          <c:showSerName val="0"/>
          <c:showPercent val="0"/>
          <c:showBubbleSize val="0"/>
        </c:dLbls>
        <c:gapWidth val="150"/>
        <c:axId val="185730032"/>
        <c:axId val="18573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3D5-486C-9545-C19EAFB6E3B6}"/>
            </c:ext>
          </c:extLst>
        </c:ser>
        <c:dLbls>
          <c:showLegendKey val="0"/>
          <c:showVal val="0"/>
          <c:showCatName val="0"/>
          <c:showSerName val="0"/>
          <c:showPercent val="0"/>
          <c:showBubbleSize val="0"/>
        </c:dLbls>
        <c:marker val="1"/>
        <c:smooth val="0"/>
        <c:axId val="185730032"/>
        <c:axId val="185730424"/>
      </c:lineChart>
      <c:dateAx>
        <c:axId val="185730032"/>
        <c:scaling>
          <c:orientation val="minMax"/>
        </c:scaling>
        <c:delete val="1"/>
        <c:axPos val="b"/>
        <c:numFmt formatCode="ge" sourceLinked="1"/>
        <c:majorTickMark val="none"/>
        <c:minorTickMark val="none"/>
        <c:tickLblPos val="none"/>
        <c:crossAx val="185730424"/>
        <c:crosses val="autoZero"/>
        <c:auto val="1"/>
        <c:lblOffset val="100"/>
        <c:baseTimeUnit val="years"/>
      </c:dateAx>
      <c:valAx>
        <c:axId val="18573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117.78</c:v>
                </c:pt>
                <c:pt idx="1">
                  <c:v>117.91</c:v>
                </c:pt>
                <c:pt idx="2">
                  <c:v>115.15</c:v>
                </c:pt>
                <c:pt idx="3">
                  <c:v>120.65</c:v>
                </c:pt>
                <c:pt idx="4">
                  <c:v>115.14</c:v>
                </c:pt>
              </c:numCache>
            </c:numRef>
          </c:val>
          <c:extLst xmlns:c16r2="http://schemas.microsoft.com/office/drawing/2015/06/chart">
            <c:ext xmlns:c16="http://schemas.microsoft.com/office/drawing/2014/chart" uri="{C3380CC4-5D6E-409C-BE32-E72D297353CC}">
              <c16:uniqueId val="{00000000-DEA3-4216-AF89-0C1C534FD126}"/>
            </c:ext>
          </c:extLst>
        </c:ser>
        <c:dLbls>
          <c:showLegendKey val="0"/>
          <c:showVal val="0"/>
          <c:showCatName val="0"/>
          <c:showSerName val="0"/>
          <c:showPercent val="0"/>
          <c:showBubbleSize val="0"/>
        </c:dLbls>
        <c:gapWidth val="150"/>
        <c:axId val="185731600"/>
        <c:axId val="1857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DEA3-4216-AF89-0C1C534FD126}"/>
            </c:ext>
          </c:extLst>
        </c:ser>
        <c:dLbls>
          <c:showLegendKey val="0"/>
          <c:showVal val="0"/>
          <c:showCatName val="0"/>
          <c:showSerName val="0"/>
          <c:showPercent val="0"/>
          <c:showBubbleSize val="0"/>
        </c:dLbls>
        <c:marker val="1"/>
        <c:smooth val="0"/>
        <c:axId val="185731600"/>
        <c:axId val="185731992"/>
      </c:lineChart>
      <c:dateAx>
        <c:axId val="185731600"/>
        <c:scaling>
          <c:orientation val="minMax"/>
        </c:scaling>
        <c:delete val="1"/>
        <c:axPos val="b"/>
        <c:numFmt formatCode="ge" sourceLinked="1"/>
        <c:majorTickMark val="none"/>
        <c:minorTickMark val="none"/>
        <c:tickLblPos val="none"/>
        <c:crossAx val="185731992"/>
        <c:crosses val="autoZero"/>
        <c:auto val="1"/>
        <c:lblOffset val="100"/>
        <c:baseTimeUnit val="years"/>
      </c:dateAx>
      <c:valAx>
        <c:axId val="1857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111.64</c:v>
                </c:pt>
                <c:pt idx="1">
                  <c:v>110.92</c:v>
                </c:pt>
                <c:pt idx="2">
                  <c:v>113.78</c:v>
                </c:pt>
                <c:pt idx="3">
                  <c:v>108.93</c:v>
                </c:pt>
                <c:pt idx="4">
                  <c:v>114.1</c:v>
                </c:pt>
              </c:numCache>
            </c:numRef>
          </c:val>
          <c:extLst xmlns:c16r2="http://schemas.microsoft.com/office/drawing/2015/06/chart">
            <c:ext xmlns:c16="http://schemas.microsoft.com/office/drawing/2014/chart" uri="{C3380CC4-5D6E-409C-BE32-E72D297353CC}">
              <c16:uniqueId val="{00000000-976F-4EAD-B6B0-868B7CFD03CC}"/>
            </c:ext>
          </c:extLst>
        </c:ser>
        <c:dLbls>
          <c:showLegendKey val="0"/>
          <c:showVal val="0"/>
          <c:showCatName val="0"/>
          <c:showSerName val="0"/>
          <c:showPercent val="0"/>
          <c:showBubbleSize val="0"/>
        </c:dLbls>
        <c:gapWidth val="150"/>
        <c:axId val="185733168"/>
        <c:axId val="18573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976F-4EAD-B6B0-868B7CFD03CC}"/>
            </c:ext>
          </c:extLst>
        </c:ser>
        <c:dLbls>
          <c:showLegendKey val="0"/>
          <c:showVal val="0"/>
          <c:showCatName val="0"/>
          <c:showSerName val="0"/>
          <c:showPercent val="0"/>
          <c:showBubbleSize val="0"/>
        </c:dLbls>
        <c:marker val="1"/>
        <c:smooth val="0"/>
        <c:axId val="185733168"/>
        <c:axId val="185733560"/>
      </c:lineChart>
      <c:dateAx>
        <c:axId val="185733168"/>
        <c:scaling>
          <c:orientation val="minMax"/>
        </c:scaling>
        <c:delete val="1"/>
        <c:axPos val="b"/>
        <c:numFmt formatCode="ge" sourceLinked="1"/>
        <c:majorTickMark val="none"/>
        <c:minorTickMark val="none"/>
        <c:tickLblPos val="none"/>
        <c:crossAx val="185733560"/>
        <c:crosses val="autoZero"/>
        <c:auto val="1"/>
        <c:lblOffset val="100"/>
        <c:baseTimeUnit val="years"/>
      </c:dateAx>
      <c:valAx>
        <c:axId val="1857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7" width="3.125" customWidth="1"/>
    <col min="78" max="78" width="5.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下野市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60323</v>
      </c>
      <c r="AM8" s="70"/>
      <c r="AN8" s="70"/>
      <c r="AO8" s="70"/>
      <c r="AP8" s="70"/>
      <c r="AQ8" s="70"/>
      <c r="AR8" s="70"/>
      <c r="AS8" s="70"/>
      <c r="AT8" s="66">
        <f>データ!$S$6</f>
        <v>74.59</v>
      </c>
      <c r="AU8" s="67"/>
      <c r="AV8" s="67"/>
      <c r="AW8" s="67"/>
      <c r="AX8" s="67"/>
      <c r="AY8" s="67"/>
      <c r="AZ8" s="67"/>
      <c r="BA8" s="67"/>
      <c r="BB8" s="69">
        <f>データ!$T$6</f>
        <v>808.73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82.01</v>
      </c>
      <c r="J10" s="67"/>
      <c r="K10" s="67"/>
      <c r="L10" s="67"/>
      <c r="M10" s="67"/>
      <c r="N10" s="67"/>
      <c r="O10" s="68"/>
      <c r="P10" s="69">
        <f>データ!$P$6</f>
        <v>97.23</v>
      </c>
      <c r="Q10" s="69"/>
      <c r="R10" s="69"/>
      <c r="S10" s="69"/>
      <c r="T10" s="69"/>
      <c r="U10" s="69"/>
      <c r="V10" s="69"/>
      <c r="W10" s="70">
        <f>データ!$Q$6</f>
        <v>2538</v>
      </c>
      <c r="X10" s="70"/>
      <c r="Y10" s="70"/>
      <c r="Z10" s="70"/>
      <c r="AA10" s="70"/>
      <c r="AB10" s="70"/>
      <c r="AC10" s="70"/>
      <c r="AD10" s="2"/>
      <c r="AE10" s="2"/>
      <c r="AF10" s="2"/>
      <c r="AG10" s="2"/>
      <c r="AH10" s="4"/>
      <c r="AI10" s="4"/>
      <c r="AJ10" s="4"/>
      <c r="AK10" s="4"/>
      <c r="AL10" s="70">
        <f>データ!$U$6</f>
        <v>58420</v>
      </c>
      <c r="AM10" s="70"/>
      <c r="AN10" s="70"/>
      <c r="AO10" s="70"/>
      <c r="AP10" s="70"/>
      <c r="AQ10" s="70"/>
      <c r="AR10" s="70"/>
      <c r="AS10" s="70"/>
      <c r="AT10" s="66">
        <f>データ!$V$6</f>
        <v>71.88</v>
      </c>
      <c r="AU10" s="67"/>
      <c r="AV10" s="67"/>
      <c r="AW10" s="67"/>
      <c r="AX10" s="67"/>
      <c r="AY10" s="67"/>
      <c r="AZ10" s="67"/>
      <c r="BA10" s="67"/>
      <c r="BB10" s="69">
        <f>データ!$W$6</f>
        <v>812.74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4wKf531N/AeOMnjwmnFCzhmKs2ZJ6fF67hOyPEERK6rBrVFgwoJ2rY6KRBfb7uspL/Vu7E9HXcjgxiNDWUqmQ==" saltValue="FFxrOoMMMQkrHcsWT0r83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92169</v>
      </c>
      <c r="D6" s="33">
        <f t="shared" si="3"/>
        <v>46</v>
      </c>
      <c r="E6" s="33">
        <f t="shared" si="3"/>
        <v>1</v>
      </c>
      <c r="F6" s="33">
        <f t="shared" si="3"/>
        <v>0</v>
      </c>
      <c r="G6" s="33">
        <f t="shared" si="3"/>
        <v>1</v>
      </c>
      <c r="H6" s="33" t="str">
        <f t="shared" si="3"/>
        <v>栃木県　下野市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82.01</v>
      </c>
      <c r="P6" s="34">
        <f t="shared" si="3"/>
        <v>97.23</v>
      </c>
      <c r="Q6" s="34">
        <f t="shared" si="3"/>
        <v>2538</v>
      </c>
      <c r="R6" s="34">
        <f t="shared" si="3"/>
        <v>60323</v>
      </c>
      <c r="S6" s="34">
        <f t="shared" si="3"/>
        <v>74.59</v>
      </c>
      <c r="T6" s="34">
        <f t="shared" si="3"/>
        <v>808.73</v>
      </c>
      <c r="U6" s="34">
        <f t="shared" si="3"/>
        <v>58420</v>
      </c>
      <c r="V6" s="34">
        <f t="shared" si="3"/>
        <v>71.88</v>
      </c>
      <c r="W6" s="34">
        <f t="shared" si="3"/>
        <v>812.74</v>
      </c>
      <c r="X6" s="35">
        <f>IF(X7="",NA(),X7)</f>
        <v>134.49</v>
      </c>
      <c r="Y6" s="35">
        <f t="shared" ref="Y6:AG6" si="4">IF(Y7="",NA(),Y7)</f>
        <v>123.49</v>
      </c>
      <c r="Z6" s="35">
        <f t="shared" si="4"/>
        <v>121.16</v>
      </c>
      <c r="AA6" s="35">
        <f t="shared" si="4"/>
        <v>126.45</v>
      </c>
      <c r="AB6" s="35">
        <f t="shared" si="4"/>
        <v>120.73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1023.45</v>
      </c>
      <c r="AU6" s="35">
        <f t="shared" ref="AU6:BC6" si="6">IF(AU7="",NA(),AU7)</f>
        <v>312.55</v>
      </c>
      <c r="AV6" s="35">
        <f t="shared" si="6"/>
        <v>238.68</v>
      </c>
      <c r="AW6" s="35">
        <f t="shared" si="6"/>
        <v>311.45999999999998</v>
      </c>
      <c r="AX6" s="35">
        <f t="shared" si="6"/>
        <v>308.43</v>
      </c>
      <c r="AY6" s="35">
        <f t="shared" si="6"/>
        <v>739.59</v>
      </c>
      <c r="AZ6" s="35">
        <f t="shared" si="6"/>
        <v>335.95</v>
      </c>
      <c r="BA6" s="35">
        <f t="shared" si="6"/>
        <v>346.59</v>
      </c>
      <c r="BB6" s="35">
        <f t="shared" si="6"/>
        <v>357.82</v>
      </c>
      <c r="BC6" s="35">
        <f t="shared" si="6"/>
        <v>355.5</v>
      </c>
      <c r="BD6" s="34" t="str">
        <f>IF(BD7="","",IF(BD7="-","【-】","【"&amp;SUBSTITUTE(TEXT(BD7,"#,##0.00"),"-","△")&amp;"】"))</f>
        <v>【264.34】</v>
      </c>
      <c r="BE6" s="35">
        <f>IF(BE7="",NA(),BE7)</f>
        <v>356.59</v>
      </c>
      <c r="BF6" s="35">
        <f t="shared" ref="BF6:BN6" si="7">IF(BF7="",NA(),BF7)</f>
        <v>353.2</v>
      </c>
      <c r="BG6" s="35">
        <f t="shared" si="7"/>
        <v>343.95</v>
      </c>
      <c r="BH6" s="35">
        <f t="shared" si="7"/>
        <v>341.14</v>
      </c>
      <c r="BI6" s="35">
        <f t="shared" si="7"/>
        <v>329.71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117.78</v>
      </c>
      <c r="BQ6" s="35">
        <f t="shared" ref="BQ6:BY6" si="8">IF(BQ7="",NA(),BQ7)</f>
        <v>117.91</v>
      </c>
      <c r="BR6" s="35">
        <f t="shared" si="8"/>
        <v>115.15</v>
      </c>
      <c r="BS6" s="35">
        <f t="shared" si="8"/>
        <v>120.65</v>
      </c>
      <c r="BT6" s="35">
        <f t="shared" si="8"/>
        <v>115.14</v>
      </c>
      <c r="BU6" s="35">
        <f t="shared" si="8"/>
        <v>99.46</v>
      </c>
      <c r="BV6" s="35">
        <f t="shared" si="8"/>
        <v>105.21</v>
      </c>
      <c r="BW6" s="35">
        <f t="shared" si="8"/>
        <v>105.71</v>
      </c>
      <c r="BX6" s="35">
        <f t="shared" si="8"/>
        <v>106.01</v>
      </c>
      <c r="BY6" s="35">
        <f t="shared" si="8"/>
        <v>104.57</v>
      </c>
      <c r="BZ6" s="34" t="str">
        <f>IF(BZ7="","",IF(BZ7="-","【-】","【"&amp;SUBSTITUTE(TEXT(BZ7,"#,##0.00"),"-","△")&amp;"】"))</f>
        <v>【104.36】</v>
      </c>
      <c r="CA6" s="35">
        <f>IF(CA7="",NA(),CA7)</f>
        <v>111.64</v>
      </c>
      <c r="CB6" s="35">
        <f t="shared" ref="CB6:CJ6" si="9">IF(CB7="",NA(),CB7)</f>
        <v>110.92</v>
      </c>
      <c r="CC6" s="35">
        <f t="shared" si="9"/>
        <v>113.78</v>
      </c>
      <c r="CD6" s="35">
        <f t="shared" si="9"/>
        <v>108.93</v>
      </c>
      <c r="CE6" s="35">
        <f t="shared" si="9"/>
        <v>114.1</v>
      </c>
      <c r="CF6" s="35">
        <f t="shared" si="9"/>
        <v>171.78</v>
      </c>
      <c r="CG6" s="35">
        <f t="shared" si="9"/>
        <v>162.59</v>
      </c>
      <c r="CH6" s="35">
        <f t="shared" si="9"/>
        <v>162.15</v>
      </c>
      <c r="CI6" s="35">
        <f t="shared" si="9"/>
        <v>162.24</v>
      </c>
      <c r="CJ6" s="35">
        <f t="shared" si="9"/>
        <v>165.47</v>
      </c>
      <c r="CK6" s="34" t="str">
        <f>IF(CK7="","",IF(CK7="-","【-】","【"&amp;SUBSTITUTE(TEXT(CK7,"#,##0.00"),"-","△")&amp;"】"))</f>
        <v>【165.71】</v>
      </c>
      <c r="CL6" s="35">
        <f>IF(CL7="",NA(),CL7)</f>
        <v>62.65</v>
      </c>
      <c r="CM6" s="35">
        <f t="shared" ref="CM6:CU6" si="10">IF(CM7="",NA(),CM7)</f>
        <v>62.45</v>
      </c>
      <c r="CN6" s="35">
        <f t="shared" si="10"/>
        <v>62.44</v>
      </c>
      <c r="CO6" s="35">
        <f t="shared" si="10"/>
        <v>64.930000000000007</v>
      </c>
      <c r="CP6" s="35">
        <f t="shared" si="10"/>
        <v>77.42</v>
      </c>
      <c r="CQ6" s="35">
        <f t="shared" si="10"/>
        <v>59.68</v>
      </c>
      <c r="CR6" s="35">
        <f t="shared" si="10"/>
        <v>59.17</v>
      </c>
      <c r="CS6" s="35">
        <f t="shared" si="10"/>
        <v>59.34</v>
      </c>
      <c r="CT6" s="35">
        <f t="shared" si="10"/>
        <v>59.11</v>
      </c>
      <c r="CU6" s="35">
        <f t="shared" si="10"/>
        <v>59.74</v>
      </c>
      <c r="CV6" s="34" t="str">
        <f>IF(CV7="","",IF(CV7="-","【-】","【"&amp;SUBSTITUTE(TEXT(CV7,"#,##0.00"),"-","△")&amp;"】"))</f>
        <v>【60.41】</v>
      </c>
      <c r="CW6" s="35">
        <f>IF(CW7="",NA(),CW7)</f>
        <v>90.35</v>
      </c>
      <c r="CX6" s="35">
        <f t="shared" ref="CX6:DF6" si="11">IF(CX7="",NA(),CX7)</f>
        <v>90.57</v>
      </c>
      <c r="CY6" s="35">
        <f t="shared" si="11"/>
        <v>90.02</v>
      </c>
      <c r="CZ6" s="35">
        <f t="shared" si="11"/>
        <v>87</v>
      </c>
      <c r="DA6" s="35">
        <f t="shared" si="11"/>
        <v>83.11</v>
      </c>
      <c r="DB6" s="35">
        <f t="shared" si="11"/>
        <v>87.63</v>
      </c>
      <c r="DC6" s="35">
        <f t="shared" si="11"/>
        <v>87.6</v>
      </c>
      <c r="DD6" s="35">
        <f t="shared" si="11"/>
        <v>87.74</v>
      </c>
      <c r="DE6" s="35">
        <f t="shared" si="11"/>
        <v>87.91</v>
      </c>
      <c r="DF6" s="35">
        <f t="shared" si="11"/>
        <v>87.28</v>
      </c>
      <c r="DG6" s="34" t="str">
        <f>IF(DG7="","",IF(DG7="-","【-】","【"&amp;SUBSTITUTE(TEXT(DG7,"#,##0.00"),"-","△")&amp;"】"))</f>
        <v>【89.93】</v>
      </c>
      <c r="DH6" s="35">
        <f>IF(DH7="",NA(),DH7)</f>
        <v>24.12</v>
      </c>
      <c r="DI6" s="35">
        <f t="shared" ref="DI6:DQ6" si="12">IF(DI7="",NA(),DI7)</f>
        <v>38.450000000000003</v>
      </c>
      <c r="DJ6" s="35">
        <f t="shared" si="12"/>
        <v>39.5</v>
      </c>
      <c r="DK6" s="35">
        <f t="shared" si="12"/>
        <v>40.6</v>
      </c>
      <c r="DL6" s="35">
        <f t="shared" si="12"/>
        <v>42.02</v>
      </c>
      <c r="DM6" s="35">
        <f t="shared" si="12"/>
        <v>39.65</v>
      </c>
      <c r="DN6" s="35">
        <f t="shared" si="12"/>
        <v>45.25</v>
      </c>
      <c r="DO6" s="35">
        <f t="shared" si="12"/>
        <v>46.27</v>
      </c>
      <c r="DP6" s="35">
        <f t="shared" si="12"/>
        <v>46.88</v>
      </c>
      <c r="DQ6" s="35">
        <f t="shared" si="12"/>
        <v>46.94</v>
      </c>
      <c r="DR6" s="34" t="str">
        <f>IF(DR7="","",IF(DR7="-","【-】","【"&amp;SUBSTITUTE(TEXT(DR7,"#,##0.00"),"-","△")&amp;"】"))</f>
        <v>【48.12】</v>
      </c>
      <c r="DS6" s="35">
        <f>IF(DS7="",NA(),DS7)</f>
        <v>0.28999999999999998</v>
      </c>
      <c r="DT6" s="35">
        <f t="shared" ref="DT6:EB6" si="13">IF(DT7="",NA(),DT7)</f>
        <v>1.46</v>
      </c>
      <c r="DU6" s="35">
        <f t="shared" si="13"/>
        <v>0.08</v>
      </c>
      <c r="DV6" s="35">
        <f t="shared" si="13"/>
        <v>1.1499999999999999</v>
      </c>
      <c r="DW6" s="35">
        <f t="shared" si="13"/>
        <v>3.04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2.21</v>
      </c>
      <c r="EE6" s="35">
        <f t="shared" ref="EE6:EM6" si="14">IF(EE7="",NA(),EE7)</f>
        <v>0.91</v>
      </c>
      <c r="EF6" s="35">
        <f t="shared" si="14"/>
        <v>0.73</v>
      </c>
      <c r="EG6" s="35">
        <f t="shared" si="14"/>
        <v>0.55000000000000004</v>
      </c>
      <c r="EH6" s="35">
        <f t="shared" si="14"/>
        <v>1.1599999999999999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92169</v>
      </c>
      <c r="D7" s="37">
        <v>46</v>
      </c>
      <c r="E7" s="37">
        <v>1</v>
      </c>
      <c r="F7" s="37">
        <v>0</v>
      </c>
      <c r="G7" s="37">
        <v>1</v>
      </c>
      <c r="H7" s="37" t="s">
        <v>105</v>
      </c>
      <c r="I7" s="37" t="s">
        <v>106</v>
      </c>
      <c r="J7" s="37" t="s">
        <v>107</v>
      </c>
      <c r="K7" s="37" t="s">
        <v>108</v>
      </c>
      <c r="L7" s="37" t="s">
        <v>109</v>
      </c>
      <c r="M7" s="37" t="s">
        <v>110</v>
      </c>
      <c r="N7" s="38" t="s">
        <v>111</v>
      </c>
      <c r="O7" s="38">
        <v>82.01</v>
      </c>
      <c r="P7" s="38">
        <v>97.23</v>
      </c>
      <c r="Q7" s="38">
        <v>2538</v>
      </c>
      <c r="R7" s="38">
        <v>60323</v>
      </c>
      <c r="S7" s="38">
        <v>74.59</v>
      </c>
      <c r="T7" s="38">
        <v>808.73</v>
      </c>
      <c r="U7" s="38">
        <v>58420</v>
      </c>
      <c r="V7" s="38">
        <v>71.88</v>
      </c>
      <c r="W7" s="38">
        <v>812.74</v>
      </c>
      <c r="X7" s="38">
        <v>134.49</v>
      </c>
      <c r="Y7" s="38">
        <v>123.49</v>
      </c>
      <c r="Z7" s="38">
        <v>121.16</v>
      </c>
      <c r="AA7" s="38">
        <v>126.45</v>
      </c>
      <c r="AB7" s="38">
        <v>120.73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1023.45</v>
      </c>
      <c r="AU7" s="38">
        <v>312.55</v>
      </c>
      <c r="AV7" s="38">
        <v>238.68</v>
      </c>
      <c r="AW7" s="38">
        <v>311.45999999999998</v>
      </c>
      <c r="AX7" s="38">
        <v>308.43</v>
      </c>
      <c r="AY7" s="38">
        <v>739.59</v>
      </c>
      <c r="AZ7" s="38">
        <v>335.95</v>
      </c>
      <c r="BA7" s="38">
        <v>346.59</v>
      </c>
      <c r="BB7" s="38">
        <v>357.82</v>
      </c>
      <c r="BC7" s="38">
        <v>355.5</v>
      </c>
      <c r="BD7" s="38">
        <v>264.33999999999997</v>
      </c>
      <c r="BE7" s="38">
        <v>356.59</v>
      </c>
      <c r="BF7" s="38">
        <v>353.2</v>
      </c>
      <c r="BG7" s="38">
        <v>343.95</v>
      </c>
      <c r="BH7" s="38">
        <v>341.14</v>
      </c>
      <c r="BI7" s="38">
        <v>329.71</v>
      </c>
      <c r="BJ7" s="38">
        <v>324.08999999999997</v>
      </c>
      <c r="BK7" s="38">
        <v>319.82</v>
      </c>
      <c r="BL7" s="38">
        <v>312.02999999999997</v>
      </c>
      <c r="BM7" s="38">
        <v>307.45999999999998</v>
      </c>
      <c r="BN7" s="38">
        <v>312.58</v>
      </c>
      <c r="BO7" s="38">
        <v>274.27</v>
      </c>
      <c r="BP7" s="38">
        <v>117.78</v>
      </c>
      <c r="BQ7" s="38">
        <v>117.91</v>
      </c>
      <c r="BR7" s="38">
        <v>115.15</v>
      </c>
      <c r="BS7" s="38">
        <v>120.65</v>
      </c>
      <c r="BT7" s="38">
        <v>115.14</v>
      </c>
      <c r="BU7" s="38">
        <v>99.46</v>
      </c>
      <c r="BV7" s="38">
        <v>105.21</v>
      </c>
      <c r="BW7" s="38">
        <v>105.71</v>
      </c>
      <c r="BX7" s="38">
        <v>106.01</v>
      </c>
      <c r="BY7" s="38">
        <v>104.57</v>
      </c>
      <c r="BZ7" s="38">
        <v>104.36</v>
      </c>
      <c r="CA7" s="38">
        <v>111.64</v>
      </c>
      <c r="CB7" s="38">
        <v>110.92</v>
      </c>
      <c r="CC7" s="38">
        <v>113.78</v>
      </c>
      <c r="CD7" s="38">
        <v>108.93</v>
      </c>
      <c r="CE7" s="38">
        <v>114.1</v>
      </c>
      <c r="CF7" s="38">
        <v>171.78</v>
      </c>
      <c r="CG7" s="38">
        <v>162.59</v>
      </c>
      <c r="CH7" s="38">
        <v>162.15</v>
      </c>
      <c r="CI7" s="38">
        <v>162.24</v>
      </c>
      <c r="CJ7" s="38">
        <v>165.47</v>
      </c>
      <c r="CK7" s="38">
        <v>165.71</v>
      </c>
      <c r="CL7" s="38">
        <v>62.65</v>
      </c>
      <c r="CM7" s="38">
        <v>62.45</v>
      </c>
      <c r="CN7" s="38">
        <v>62.44</v>
      </c>
      <c r="CO7" s="38">
        <v>64.930000000000007</v>
      </c>
      <c r="CP7" s="38">
        <v>77.42</v>
      </c>
      <c r="CQ7" s="38">
        <v>59.68</v>
      </c>
      <c r="CR7" s="38">
        <v>59.17</v>
      </c>
      <c r="CS7" s="38">
        <v>59.34</v>
      </c>
      <c r="CT7" s="38">
        <v>59.11</v>
      </c>
      <c r="CU7" s="38">
        <v>59.74</v>
      </c>
      <c r="CV7" s="38">
        <v>60.41</v>
      </c>
      <c r="CW7" s="38">
        <v>90.35</v>
      </c>
      <c r="CX7" s="38">
        <v>90.57</v>
      </c>
      <c r="CY7" s="38">
        <v>90.02</v>
      </c>
      <c r="CZ7" s="38">
        <v>87</v>
      </c>
      <c r="DA7" s="38">
        <v>83.11</v>
      </c>
      <c r="DB7" s="38">
        <v>87.63</v>
      </c>
      <c r="DC7" s="38">
        <v>87.6</v>
      </c>
      <c r="DD7" s="38">
        <v>87.74</v>
      </c>
      <c r="DE7" s="38">
        <v>87.91</v>
      </c>
      <c r="DF7" s="38">
        <v>87.28</v>
      </c>
      <c r="DG7" s="38">
        <v>89.93</v>
      </c>
      <c r="DH7" s="38">
        <v>24.12</v>
      </c>
      <c r="DI7" s="38">
        <v>38.450000000000003</v>
      </c>
      <c r="DJ7" s="38">
        <v>39.5</v>
      </c>
      <c r="DK7" s="38">
        <v>40.6</v>
      </c>
      <c r="DL7" s="38">
        <v>42.02</v>
      </c>
      <c r="DM7" s="38">
        <v>39.65</v>
      </c>
      <c r="DN7" s="38">
        <v>45.25</v>
      </c>
      <c r="DO7" s="38">
        <v>46.27</v>
      </c>
      <c r="DP7" s="38">
        <v>46.88</v>
      </c>
      <c r="DQ7" s="38">
        <v>46.94</v>
      </c>
      <c r="DR7" s="38">
        <v>48.12</v>
      </c>
      <c r="DS7" s="38">
        <v>0.28999999999999998</v>
      </c>
      <c r="DT7" s="38">
        <v>1.46</v>
      </c>
      <c r="DU7" s="38">
        <v>0.08</v>
      </c>
      <c r="DV7" s="38">
        <v>1.1499999999999999</v>
      </c>
      <c r="DW7" s="38">
        <v>3.04</v>
      </c>
      <c r="DX7" s="38">
        <v>9.7100000000000009</v>
      </c>
      <c r="DY7" s="38">
        <v>10.71</v>
      </c>
      <c r="DZ7" s="38">
        <v>10.93</v>
      </c>
      <c r="EA7" s="38">
        <v>13.39</v>
      </c>
      <c r="EB7" s="38">
        <v>14.48</v>
      </c>
      <c r="EC7" s="38">
        <v>15.89</v>
      </c>
      <c r="ED7" s="38">
        <v>2.21</v>
      </c>
      <c r="EE7" s="38">
        <v>0.91</v>
      </c>
      <c r="EF7" s="38">
        <v>0.73</v>
      </c>
      <c r="EG7" s="38">
        <v>0.55000000000000004</v>
      </c>
      <c r="EH7" s="38">
        <v>1.1599999999999999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2019-02-06T04:55:14Z</cp:lastPrinted>
  <dcterms:created xsi:type="dcterms:W3CDTF">2018-12-03T08:28:13Z</dcterms:created>
  <dcterms:modified xsi:type="dcterms:W3CDTF">2019-02-12T09:10:33Z</dcterms:modified>
  <cp:category/>
</cp:coreProperties>
</file>