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3 市町等→県（経営比較分析）\14 下野市\"/>
    </mc:Choice>
  </mc:AlternateContent>
  <workbookProtection workbookAlgorithmName="SHA-512" workbookHashValue="jtwJtosAG9rVFlyfDmY2GNU0sg0OZktXNO5VGIvXWi8bBD2rLpBQ4G7Jvv0OqhMPHlL3RxhXHTNkQqbFkzDthA==" workbookSaltValue="3EBFiA54vMm+OE2DIwaT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AL8" i="4" s="1"/>
  <c r="Q6" i="5"/>
  <c r="P6" i="5"/>
  <c r="O6" i="5"/>
  <c r="I10" i="4" s="1"/>
  <c r="N6" i="5"/>
  <c r="B10" i="4" s="1"/>
  <c r="M6" i="5"/>
  <c r="L6" i="5"/>
  <c r="W8" i="4" s="1"/>
  <c r="K6" i="5"/>
  <c r="J6" i="5"/>
  <c r="I8" i="4" s="1"/>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E85" i="4"/>
  <c r="BB10" i="4"/>
  <c r="AL10" i="4"/>
  <c r="W10" i="4"/>
  <c r="P10" i="4"/>
  <c r="AT8" i="4"/>
  <c r="AD8" i="4"/>
  <c r="P8" i="4"/>
  <c r="B8"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<sst xmlns="http://schemas.openxmlformats.org/spreadsheetml/2006/main" count="228" uniqueCount="114">
  <si>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</si>
  <si>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</si>
  <si>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</si>
  <si>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</si>
  <si>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</si>
  <si>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</si>
  <si>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</si>
  <si>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</si>
  <si>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</si>
  <si>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</si>
  <si>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</si>
  <si>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</si>
  <si>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</si>
  <si>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</si>
  <si>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</si>
  <si>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</si>
  <si>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</si>
  <si>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</si>
  <si>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</si>
  <si>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</si>
  <si>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</si>
  <si>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</si>
  <si>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</si>
  <si>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</si>
  <si>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</si>
  <si>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</si>
  <si>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</si>
  <si>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</si>
  <si>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</si>
  <si>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</si>
  <si>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</si>
  <si>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</si>
  <si>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</si>
  <si>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</si>
  <si>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</si>
  <si>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</si>
  <si>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</si>
  <si>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</si>
  <si>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</si>
  <si>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</si>
  <si>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</si>
  <si>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</si>
  <si>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</si>
  <si>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</si>
  <si>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</si>
  <si>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</si>
  <si>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</si>
  <si>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</si>
  <si>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</si>
  <si>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</si>
  <si>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</si>
  <si>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</si>
  <si>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</si>
  <si>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</si>
  <si>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</si>
  <si>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</si>
  <si>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</si>
  <si>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</si>
  <si>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</si>
  <si>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</si>
  <si>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</si>
  <si>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</si>
  <si>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</si>
  <si>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</si>
  <si>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</si>
  <si>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</si>
  <si>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</si>
  <si>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</si>
  <si>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</si>
  <si>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</si>
  <si>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</si>
  <si>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</si>
  <si>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</si>
  <si>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</si>
  <si>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</si>
  <si>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</si>
  <si>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</si>
  <si>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</si>
  <si>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</si>
  <si>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</si>
  <si>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</si>
  <si>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</si>
  <si>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</si>
  <si>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</si>
  <si>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</si>
  <si>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</si>
  <si>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</si>
  <si>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</si>
  <si>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</si>
  <si>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</si>
  <si>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</si>
  <si>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</si>
  <si>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</si>
  <si>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</si>
  <si>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</si>
  <si>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</si>
  <si>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</si>
  <si>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</si>
  <si>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</si>
  <si>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</si>
  <si>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</si>
  <si>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</si>
  <si>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</si>
  <si>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</si>
  <si>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</si>
  <si>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</si>
  <si>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</si>
  <si>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</si>
  <si>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</si>
  <si>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</si>
  <si>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</si>
  <si>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経営の健全性・効率性については、比較的高い水準で安定しており、財政の状況は良好である。ただし、有収率は向上を図る必要がある。
　今後も、経営の健全性、効率性をさらに追求し、新水道ビジョンや経営戦略に沿って計画的に水道事業を推進する。</t>
    <rPh sb="32" eb="34">
      <t>ザイセイ</t>
    </rPh>
    <rPh sb="38" eb="40">
      <t>リョウコウ</t>
    </rPh>
    <rPh sb="48" eb="51">
      <t>ユウシュウリツ</t>
    </rPh>
    <rPh sb="52" eb="54">
      <t>コウジョウ</t>
    </rPh>
    <rPh sb="55" eb="56">
      <t>ハカ</t>
    </rPh>
    <rPh sb="57" eb="59">
      <t>ヒツヨウ</t>
    </rPh>
    <rPh sb="87" eb="88">
      <t>シン</t>
    </rPh>
    <rPh sb="100" eb="101">
      <t>ソ</t>
    </rPh>
    <rPh sb="107" eb="109">
      <t>スイドウ</t>
    </rPh>
    <rPh sb="109" eb="111">
      <t>ジギョウ</t>
    </rPh>
    <phoneticPr fontId="4"/>
  </si>
  <si>
    <t>１）経常収支比率（左表１－①）
　100％以上であることから、収支は黒字である。類似団体平均と比較しても利益率は高い状態にある。
２）流動比率（左表１－③）
　100%を上回っており、短期的な債務に対する支払い能力は十分に確保されている。
３）企業債残高対給水収益比率（左表１－④）
　減少してきている。今後も水道事業経営戦略に基づき企業債残高を減らすよう努める。
４）料金回収率（左表１－⑤）
　100％を上回っており、給水に係る費用を給水収益で賄えている。類似団体平均より高い数値であり健全経営といえる。
５）給水原価（左表１－⑥）　
　類似団体や全国の平均値を大幅に下回っており、有収水量1㎥あたりの費用を比較的低く抑えられている。
６）施設利用率　（左表１－⑦）
　H29からは、認可変更に伴い一日配水能力が下がったため、利用率が上がっている。今後は、人口減少を見据え、施設の統廃合やダウンサイジング等を検討していく。
７）有収率　（左表１－⑧）
　漏水件数の増加等による要因で類似団体平均値を大幅に下回っており、計画的な管路更新等の対策を講じ、有収率の向上を目指す必要がある。</t>
    <rPh sb="21" eb="23">
      <t>イジョウ</t>
    </rPh>
    <rPh sb="31" eb="33">
      <t>シュウシ</t>
    </rPh>
    <rPh sb="34" eb="36">
      <t>クロジ</t>
    </rPh>
    <rPh sb="40" eb="42">
      <t>ルイジ</t>
    </rPh>
    <rPh sb="42" eb="44">
      <t>ダンタイ</t>
    </rPh>
    <rPh sb="44" eb="46">
      <t>ヘイキン</t>
    </rPh>
    <rPh sb="47" eb="49">
      <t>ヒカク</t>
    </rPh>
    <rPh sb="52" eb="54">
      <t>リエキ</t>
    </rPh>
    <rPh sb="54" eb="55">
      <t>リツ</t>
    </rPh>
    <rPh sb="58" eb="60">
      <t>ジョウタイ</t>
    </rPh>
    <rPh sb="69" eb="71">
      <t>ヒリツ</t>
    </rPh>
    <rPh sb="85" eb="87">
      <t>ウワマワ</t>
    </rPh>
    <rPh sb="108" eb="110">
      <t>ジュウブン</t>
    </rPh>
    <rPh sb="111" eb="113">
      <t>カクホ</t>
    </rPh>
    <rPh sb="143" eb="145">
      <t>ゲンショウ</t>
    </rPh>
    <rPh sb="155" eb="157">
      <t>スイドウ</t>
    </rPh>
    <rPh sb="157" eb="159">
      <t>ジギョウ</t>
    </rPh>
    <rPh sb="159" eb="161">
      <t>ケイエイ</t>
    </rPh>
    <rPh sb="161" eb="163">
      <t>センリャク</t>
    </rPh>
    <rPh sb="164" eb="165">
      <t>モト</t>
    </rPh>
    <rPh sb="167" eb="169">
      <t>キギョウ</t>
    </rPh>
    <rPh sb="169" eb="170">
      <t>サイ</t>
    </rPh>
    <rPh sb="170" eb="172">
      <t>ザンダカ</t>
    </rPh>
    <rPh sb="173" eb="174">
      <t>ヘ</t>
    </rPh>
    <rPh sb="178" eb="179">
      <t>ツト</t>
    </rPh>
    <rPh sb="204" eb="206">
      <t>ウワマワ</t>
    </rPh>
    <rPh sb="211" eb="213">
      <t>キュウスイ</t>
    </rPh>
    <rPh sb="214" eb="215">
      <t>カカ</t>
    </rPh>
    <rPh sb="216" eb="218">
      <t>ヒヨウ</t>
    </rPh>
    <rPh sb="219" eb="221">
      <t>キュウスイ</t>
    </rPh>
    <rPh sb="221" eb="223">
      <t>シュウエキ</t>
    </rPh>
    <rPh sb="224" eb="225">
      <t>マカナ</t>
    </rPh>
    <rPh sb="230" eb="232">
      <t>ルイジ</t>
    </rPh>
    <rPh sb="232" eb="234">
      <t>ダンタイ</t>
    </rPh>
    <rPh sb="234" eb="236">
      <t>ヘイキン</t>
    </rPh>
    <rPh sb="238" eb="239">
      <t>タカ</t>
    </rPh>
    <rPh sb="240" eb="242">
      <t>スウチ</t>
    </rPh>
    <rPh sb="245" eb="247">
      <t>ケンゼン</t>
    </rPh>
    <rPh sb="247" eb="249">
      <t>ケイエイ</t>
    </rPh>
    <rPh sb="293" eb="295">
      <t>ユウシュウ</t>
    </rPh>
    <rPh sb="295" eb="297">
      <t>スイリョウ</t>
    </rPh>
    <rPh sb="303" eb="305">
      <t>ヒヨウ</t>
    </rPh>
    <rPh sb="306" eb="309">
      <t>ヒカクテキ</t>
    </rPh>
    <rPh sb="309" eb="310">
      <t>ヒク</t>
    </rPh>
    <rPh sb="311" eb="312">
      <t>オサ</t>
    </rPh>
    <rPh sb="344" eb="346">
      <t>ニンカ</t>
    </rPh>
    <rPh sb="346" eb="348">
      <t>ヘンコウ</t>
    </rPh>
    <rPh sb="349" eb="350">
      <t>トモナ</t>
    </rPh>
    <rPh sb="351" eb="353">
      <t>イチニチ</t>
    </rPh>
    <rPh sb="353" eb="355">
      <t>ハイスイ</t>
    </rPh>
    <rPh sb="355" eb="357">
      <t>ノウリョク</t>
    </rPh>
    <rPh sb="358" eb="359">
      <t>サ</t>
    </rPh>
    <rPh sb="365" eb="368">
      <t>リヨウリツ</t>
    </rPh>
    <rPh sb="369" eb="370">
      <t>ア</t>
    </rPh>
    <rPh sb="376" eb="378">
      <t>コンゴ</t>
    </rPh>
    <rPh sb="380" eb="382">
      <t>ジンコウ</t>
    </rPh>
    <rPh sb="382" eb="384">
      <t>ゲンショウ</t>
    </rPh>
    <rPh sb="385" eb="387">
      <t>ミス</t>
    </rPh>
    <rPh sb="389" eb="391">
      <t>シセツ</t>
    </rPh>
    <rPh sb="392" eb="395">
      <t>トウハイゴウ</t>
    </rPh>
    <rPh sb="404" eb="405">
      <t>トウ</t>
    </rPh>
    <rPh sb="406" eb="408">
      <t>ケントウ</t>
    </rPh>
    <rPh sb="429" eb="431">
      <t>ロウスイ</t>
    </rPh>
    <rPh sb="431" eb="433">
      <t>ケンスウ</t>
    </rPh>
    <rPh sb="434" eb="436">
      <t>ゾウカ</t>
    </rPh>
    <rPh sb="436" eb="437">
      <t>トウ</t>
    </rPh>
    <rPh sb="440" eb="442">
      <t>ヨウイン</t>
    </rPh>
    <rPh sb="461" eb="464">
      <t>ケイカクテキ</t>
    </rPh>
    <rPh sb="465" eb="467">
      <t>カンロ</t>
    </rPh>
    <rPh sb="467" eb="469">
      <t>コウシン</t>
    </rPh>
    <rPh sb="469" eb="470">
      <t>トウ</t>
    </rPh>
    <rPh sb="471" eb="473">
      <t>タイサク</t>
    </rPh>
    <rPh sb="474" eb="475">
      <t>コウ</t>
    </rPh>
    <rPh sb="487" eb="489">
      <t>ヒツヨウ</t>
    </rPh>
    <phoneticPr fontId="4"/>
  </si>
  <si>
    <t>１)有形固定資産減価償却率（左表２－①）
　類似団体平均値より低い数値であるが、計画的な施設の更新を行う必要がある。
２）管路経年化率（左表２－②）
　類似団体平均値より法定耐用年数を超えた管路延長の割合は低いが、計画的な管路の更新を行う必要がある。
３）管路更新率（左表２－③）
　アセットマネジメントで設定した実使用年数（６０年）での更新のため毎年度1.6％の実施を目指す。</t>
    <rPh sb="26" eb="29">
      <t>ヘイキンチ</t>
    </rPh>
    <rPh sb="31" eb="32">
      <t>ヒク</t>
    </rPh>
    <rPh sb="33" eb="35">
      <t>スウチ</t>
    </rPh>
    <rPh sb="40" eb="43">
      <t>ケイカクテキ</t>
    </rPh>
    <rPh sb="44" eb="46">
      <t>シセツ</t>
    </rPh>
    <rPh sb="47" eb="49">
      <t>コウシン</t>
    </rPh>
    <rPh sb="50" eb="51">
      <t>オコナ</t>
    </rPh>
    <rPh sb="52" eb="54">
      <t>ヒツヨウ</t>
    </rPh>
    <rPh sb="77" eb="79">
      <t>ルイジ</t>
    </rPh>
    <rPh sb="79" eb="81">
      <t>ダンタイ</t>
    </rPh>
    <rPh sb="81" eb="84">
      <t>ヘイキンチ</t>
    </rPh>
    <rPh sb="86" eb="88">
      <t>ホウテイ</t>
    </rPh>
    <rPh sb="88" eb="90">
      <t>タイヨウ</t>
    </rPh>
    <rPh sb="90" eb="92">
      <t>ネンスウ</t>
    </rPh>
    <rPh sb="93" eb="94">
      <t>コ</t>
    </rPh>
    <rPh sb="96" eb="98">
      <t>カンロ</t>
    </rPh>
    <rPh sb="98" eb="100">
      <t>エンチョウ</t>
    </rPh>
    <rPh sb="101" eb="103">
      <t>ワリアイ</t>
    </rPh>
    <rPh sb="104" eb="105">
      <t>ヒク</t>
    </rPh>
    <rPh sb="108" eb="111">
      <t>ケイカクテキ</t>
    </rPh>
    <rPh sb="112" eb="114">
      <t>カンロ</t>
    </rPh>
    <rPh sb="115" eb="117">
      <t>コウシン</t>
    </rPh>
    <rPh sb="118" eb="119">
      <t>オコナ</t>
    </rPh>
    <rPh sb="120" eb="122">
      <t>ヒツヨウ</t>
    </rPh>
    <rPh sb="155" eb="157">
      <t>セッテイ</t>
    </rPh>
    <rPh sb="159" eb="160">
      <t>ジツ</t>
    </rPh>
    <rPh sb="160" eb="162">
      <t>シヨウ</t>
    </rPh>
    <rPh sb="162" eb="164">
      <t>ネンスウ</t>
    </rPh>
    <rPh sb="167" eb="168">
      <t>ネン</t>
    </rPh>
    <rPh sb="171" eb="173">
      <t>コウシン</t>
    </rPh>
    <rPh sb="176" eb="179">
      <t>マイネンド</t>
    </rPh>
    <rPh sb="184" eb="186">
      <t>ジッシ</t>
    </rPh>
    <rPh sb="187" eb="189">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</si>
</sst>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0.73</c:v>
                </c:pt>
                <c:pt idx="1">
                  <c:v>0.55000000000000004</c:v>
                </c:pt>
                <c:pt idx="2">
                  <c:v>1.1599999999999999</c:v>
                </c:pt>
                <c:pt idx="3">
                  <c:v>0.33</c:v>
                </c:pt>
                <c:pt idx="4">
                  <c:v>1.27</c:v>
                </c:pt>
              </c:numCache>
            </c:numRef>
          </c:val>
          <c:extLst>
            <c:ext xmlns:c16="http://schemas.microsoft.com/office/drawing/2014/chart" uri="{C3380CC4-5D6E-409C-BE32-E72D297353CC}">
              <c16:uniqueId val="{00000000-619D-4DD2-8CEF-F31550BAAFE9}"/>
            </c:ext>
          </c:extLst>
        </c:ser>
        <c:dLbls>
          <c:showLegendKey val="0"/>
          <c:showVal val="0"/>
          <c:showCatName val="0"/>
          <c:showSerName val="0"/>
          <c:showPercent val="0"/>
          <c:showBubbleSize val="0"/>
        </c:dLbls>
        <c:gapWidth val="150"/>
        <c:axId val="323253536"/>
        <c:axId val="32325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619D-4DD2-8CEF-F31550BAAFE9}"/>
            </c:ext>
          </c:extLst>
        </c:ser>
        <c:dLbls>
          <c:showLegendKey val="0"/>
          <c:showVal val="0"/>
          <c:showCatName val="0"/>
          <c:showSerName val="0"/>
          <c:showPercent val="0"/>
          <c:showBubbleSize val="0"/>
        </c:dLbls>
        <c:marker val="1"/>
        <c:smooth val="0"/>
        <c:axId val="323253536"/>
        <c:axId val="323251184"/>
      </c:lineChart>
      <c:dateAx>
        <c:axId val="323253536"/>
        <c:scaling>
          <c:orientation val="minMax"/>
        </c:scaling>
        <c:delete val="1"/>
        <c:axPos val="b"/>
        <c:numFmt formatCode="&quot;H&quot;yy" sourceLinked="1"/>
        <c:majorTickMark val="none"/>
        <c:minorTickMark val="none"/>
        <c:tickLblPos val="none"/>
        <c:crossAx val="323251184"/>
        <c:crosses val="autoZero"/>
        <c:auto val="1"/>
        <c:lblOffset val="100"/>
        <c:baseTimeUnit val="years"/>
      </c:dateAx>
      <c:valAx>
        <c:axId val="32325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5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62.44</c:v>
                </c:pt>
                <c:pt idx="1">
                  <c:v>64.930000000000007</c:v>
                </c:pt>
                <c:pt idx="2">
                  <c:v>77.42</c:v>
                </c:pt>
                <c:pt idx="3">
                  <c:v>78.67</c:v>
                </c:pt>
                <c:pt idx="4">
                  <c:v>77.87</c:v>
                </c:pt>
              </c:numCache>
            </c:numRef>
          </c:val>
          <c:extLst>
            <c:ext xmlns:c16="http://schemas.microsoft.com/office/drawing/2014/chart" uri="{C3380CC4-5D6E-409C-BE32-E72D297353CC}">
              <c16:uniqueId val="{00000000-06EF-4452-978D-EA89CE025CA6}"/>
            </c:ext>
          </c:extLst>
        </c:ser>
        <c:dLbls>
          <c:showLegendKey val="0"/>
          <c:showVal val="0"/>
          <c:showCatName val="0"/>
          <c:showSerName val="0"/>
          <c:showPercent val="0"/>
          <c:showBubbleSize val="0"/>
        </c:dLbls>
        <c:gapWidth val="150"/>
        <c:axId val="325418296"/>
        <c:axId val="325414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06EF-4452-978D-EA89CE025CA6}"/>
            </c:ext>
          </c:extLst>
        </c:ser>
        <c:dLbls>
          <c:showLegendKey val="0"/>
          <c:showVal val="0"/>
          <c:showCatName val="0"/>
          <c:showSerName val="0"/>
          <c:showPercent val="0"/>
          <c:showBubbleSize val="0"/>
        </c:dLbls>
        <c:marker val="1"/>
        <c:smooth val="0"/>
        <c:axId val="325418296"/>
        <c:axId val="325414376"/>
      </c:lineChart>
      <c:dateAx>
        <c:axId val="325418296"/>
        <c:scaling>
          <c:orientation val="minMax"/>
        </c:scaling>
        <c:delete val="1"/>
        <c:axPos val="b"/>
        <c:numFmt formatCode="&quot;H&quot;yy" sourceLinked="1"/>
        <c:majorTickMark val="none"/>
        <c:minorTickMark val="none"/>
        <c:tickLblPos val="none"/>
        <c:crossAx val="325414376"/>
        <c:crosses val="autoZero"/>
        <c:auto val="1"/>
        <c:lblOffset val="100"/>
        <c:baseTimeUnit val="years"/>
      </c:dateAx>
      <c:valAx>
        <c:axId val="325414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18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90.02</c:v>
                </c:pt>
                <c:pt idx="1">
                  <c:v>87</c:v>
                </c:pt>
                <c:pt idx="2">
                  <c:v>83.11</c:v>
                </c:pt>
                <c:pt idx="3">
                  <c:v>81.41</c:v>
                </c:pt>
                <c:pt idx="4">
                  <c:v>81.760000000000005</c:v>
                </c:pt>
              </c:numCache>
            </c:numRef>
          </c:val>
          <c:extLst>
            <c:ext xmlns:c16="http://schemas.microsoft.com/office/drawing/2014/chart" uri="{C3380CC4-5D6E-409C-BE32-E72D297353CC}">
              <c16:uniqueId val="{00000000-F019-4B5A-8F76-269F882E37DD}"/>
            </c:ext>
          </c:extLst>
        </c:ser>
        <c:dLbls>
          <c:showLegendKey val="0"/>
          <c:showVal val="0"/>
          <c:showCatName val="0"/>
          <c:showSerName val="0"/>
          <c:showPercent val="0"/>
          <c:showBubbleSize val="0"/>
        </c:dLbls>
        <c:gapWidth val="150"/>
        <c:axId val="325417512"/>
        <c:axId val="325419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F019-4B5A-8F76-269F882E37DD}"/>
            </c:ext>
          </c:extLst>
        </c:ser>
        <c:dLbls>
          <c:showLegendKey val="0"/>
          <c:showVal val="0"/>
          <c:showCatName val="0"/>
          <c:showSerName val="0"/>
          <c:showPercent val="0"/>
          <c:showBubbleSize val="0"/>
        </c:dLbls>
        <c:marker val="1"/>
        <c:smooth val="0"/>
        <c:axId val="325417512"/>
        <c:axId val="325419080"/>
      </c:lineChart>
      <c:dateAx>
        <c:axId val="325417512"/>
        <c:scaling>
          <c:orientation val="minMax"/>
        </c:scaling>
        <c:delete val="1"/>
        <c:axPos val="b"/>
        <c:numFmt formatCode="&quot;H&quot;yy" sourceLinked="1"/>
        <c:majorTickMark val="none"/>
        <c:minorTickMark val="none"/>
        <c:tickLblPos val="none"/>
        <c:crossAx val="325419080"/>
        <c:crosses val="autoZero"/>
        <c:auto val="1"/>
        <c:lblOffset val="100"/>
        <c:baseTimeUnit val="years"/>
      </c:dateAx>
      <c:valAx>
        <c:axId val="325419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17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121.16</c:v>
                </c:pt>
                <c:pt idx="1">
                  <c:v>126.45</c:v>
                </c:pt>
                <c:pt idx="2">
                  <c:v>120.73</c:v>
                </c:pt>
                <c:pt idx="3">
                  <c:v>119.65</c:v>
                </c:pt>
                <c:pt idx="4">
                  <c:v>121.77</c:v>
                </c:pt>
              </c:numCache>
            </c:numRef>
          </c:val>
          <c:extLst>
            <c:ext xmlns:c16="http://schemas.microsoft.com/office/drawing/2014/chart" uri="{C3380CC4-5D6E-409C-BE32-E72D297353CC}">
              <c16:uniqueId val="{00000000-FC3C-4A39-B867-AEA42E45DB0A}"/>
            </c:ext>
          </c:extLst>
        </c:ser>
        <c:dLbls>
          <c:showLegendKey val="0"/>
          <c:showVal val="0"/>
          <c:showCatName val="0"/>
          <c:showSerName val="0"/>
          <c:showPercent val="0"/>
          <c:showBubbleSize val="0"/>
        </c:dLbls>
        <c:gapWidth val="150"/>
        <c:axId val="323254712"/>
        <c:axId val="323251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FC3C-4A39-B867-AEA42E45DB0A}"/>
            </c:ext>
          </c:extLst>
        </c:ser>
        <c:dLbls>
          <c:showLegendKey val="0"/>
          <c:showVal val="0"/>
          <c:showCatName val="0"/>
          <c:showSerName val="0"/>
          <c:showPercent val="0"/>
          <c:showBubbleSize val="0"/>
        </c:dLbls>
        <c:marker val="1"/>
        <c:smooth val="0"/>
        <c:axId val="323254712"/>
        <c:axId val="323251576"/>
      </c:lineChart>
      <c:dateAx>
        <c:axId val="323254712"/>
        <c:scaling>
          <c:orientation val="minMax"/>
        </c:scaling>
        <c:delete val="1"/>
        <c:axPos val="b"/>
        <c:numFmt formatCode="&quot;H&quot;yy" sourceLinked="1"/>
        <c:majorTickMark val="none"/>
        <c:minorTickMark val="none"/>
        <c:tickLblPos val="none"/>
        <c:crossAx val="323251576"/>
        <c:crosses val="autoZero"/>
        <c:auto val="1"/>
        <c:lblOffset val="100"/>
        <c:baseTimeUnit val="years"/>
      </c:dateAx>
      <c:valAx>
        <c:axId val="323251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3254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39.5</c:v>
                </c:pt>
                <c:pt idx="1">
                  <c:v>40.6</c:v>
                </c:pt>
                <c:pt idx="2">
                  <c:v>42.02</c:v>
                </c:pt>
                <c:pt idx="3">
                  <c:v>41.73</c:v>
                </c:pt>
                <c:pt idx="4">
                  <c:v>43.06</c:v>
                </c:pt>
              </c:numCache>
            </c:numRef>
          </c:val>
          <c:extLst>
            <c:ext xmlns:c16="http://schemas.microsoft.com/office/drawing/2014/chart" uri="{C3380CC4-5D6E-409C-BE32-E72D297353CC}">
              <c16:uniqueId val="{00000000-6EFC-4F0E-A936-7A1B84AD9ED1}"/>
            </c:ext>
          </c:extLst>
        </c:ser>
        <c:dLbls>
          <c:showLegendKey val="0"/>
          <c:showVal val="0"/>
          <c:showCatName val="0"/>
          <c:showSerName val="0"/>
          <c:showPercent val="0"/>
          <c:showBubbleSize val="0"/>
        </c:dLbls>
        <c:gapWidth val="150"/>
        <c:axId val="323255888"/>
        <c:axId val="323256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6EFC-4F0E-A936-7A1B84AD9ED1}"/>
            </c:ext>
          </c:extLst>
        </c:ser>
        <c:dLbls>
          <c:showLegendKey val="0"/>
          <c:showVal val="0"/>
          <c:showCatName val="0"/>
          <c:showSerName val="0"/>
          <c:showPercent val="0"/>
          <c:showBubbleSize val="0"/>
        </c:dLbls>
        <c:marker val="1"/>
        <c:smooth val="0"/>
        <c:axId val="323255888"/>
        <c:axId val="323256280"/>
      </c:lineChart>
      <c:dateAx>
        <c:axId val="323255888"/>
        <c:scaling>
          <c:orientation val="minMax"/>
        </c:scaling>
        <c:delete val="1"/>
        <c:axPos val="b"/>
        <c:numFmt formatCode="&quot;H&quot;yy" sourceLinked="1"/>
        <c:majorTickMark val="none"/>
        <c:minorTickMark val="none"/>
        <c:tickLblPos val="none"/>
        <c:crossAx val="323256280"/>
        <c:crosses val="autoZero"/>
        <c:auto val="1"/>
        <c:lblOffset val="100"/>
        <c:baseTimeUnit val="years"/>
      </c:dateAx>
      <c:valAx>
        <c:axId val="323256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25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0.08</c:v>
                </c:pt>
                <c:pt idx="1">
                  <c:v>1.1499999999999999</c:v>
                </c:pt>
                <c:pt idx="2">
                  <c:v>3.04</c:v>
                </c:pt>
                <c:pt idx="3">
                  <c:v>2.93</c:v>
                </c:pt>
                <c:pt idx="4">
                  <c:v>2.92</c:v>
                </c:pt>
              </c:numCache>
            </c:numRef>
          </c:val>
          <c:extLst>
            <c:ext xmlns:c16="http://schemas.microsoft.com/office/drawing/2014/chart" uri="{C3380CC4-5D6E-409C-BE32-E72D297353CC}">
              <c16:uniqueId val="{00000000-73E0-45A9-9C3D-769C4F6766FF}"/>
            </c:ext>
          </c:extLst>
        </c:ser>
        <c:dLbls>
          <c:showLegendKey val="0"/>
          <c:showVal val="0"/>
          <c:showCatName val="0"/>
          <c:showSerName val="0"/>
          <c:showPercent val="0"/>
          <c:showBubbleSize val="0"/>
        </c:dLbls>
        <c:gapWidth val="150"/>
        <c:axId val="325225960"/>
        <c:axId val="325220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73E0-45A9-9C3D-769C4F6766FF}"/>
            </c:ext>
          </c:extLst>
        </c:ser>
        <c:dLbls>
          <c:showLegendKey val="0"/>
          <c:showVal val="0"/>
          <c:showCatName val="0"/>
          <c:showSerName val="0"/>
          <c:showPercent val="0"/>
          <c:showBubbleSize val="0"/>
        </c:dLbls>
        <c:marker val="1"/>
        <c:smooth val="0"/>
        <c:axId val="325225960"/>
        <c:axId val="325220864"/>
      </c:lineChart>
      <c:dateAx>
        <c:axId val="325225960"/>
        <c:scaling>
          <c:orientation val="minMax"/>
        </c:scaling>
        <c:delete val="1"/>
        <c:axPos val="b"/>
        <c:numFmt formatCode="&quot;H&quot;yy" sourceLinked="1"/>
        <c:majorTickMark val="none"/>
        <c:minorTickMark val="none"/>
        <c:tickLblPos val="none"/>
        <c:crossAx val="325220864"/>
        <c:crosses val="autoZero"/>
        <c:auto val="1"/>
        <c:lblOffset val="100"/>
        <c:baseTimeUnit val="years"/>
      </c:dateAx>
      <c:valAx>
        <c:axId val="32522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22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2A4-4285-B31A-61F8AC04E3AA}"/>
            </c:ext>
          </c:extLst>
        </c:ser>
        <c:dLbls>
          <c:showLegendKey val="0"/>
          <c:showVal val="0"/>
          <c:showCatName val="0"/>
          <c:showSerName val="0"/>
          <c:showPercent val="0"/>
          <c:showBubbleSize val="0"/>
        </c:dLbls>
        <c:gapWidth val="150"/>
        <c:axId val="325224784"/>
        <c:axId val="325224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72A4-4285-B31A-61F8AC04E3AA}"/>
            </c:ext>
          </c:extLst>
        </c:ser>
        <c:dLbls>
          <c:showLegendKey val="0"/>
          <c:showVal val="0"/>
          <c:showCatName val="0"/>
          <c:showSerName val="0"/>
          <c:showPercent val="0"/>
          <c:showBubbleSize val="0"/>
        </c:dLbls>
        <c:marker val="1"/>
        <c:smooth val="0"/>
        <c:axId val="325224784"/>
        <c:axId val="325224392"/>
      </c:lineChart>
      <c:dateAx>
        <c:axId val="325224784"/>
        <c:scaling>
          <c:orientation val="minMax"/>
        </c:scaling>
        <c:delete val="1"/>
        <c:axPos val="b"/>
        <c:numFmt formatCode="&quot;H&quot;yy" sourceLinked="1"/>
        <c:majorTickMark val="none"/>
        <c:minorTickMark val="none"/>
        <c:tickLblPos val="none"/>
        <c:crossAx val="325224392"/>
        <c:crosses val="autoZero"/>
        <c:auto val="1"/>
        <c:lblOffset val="100"/>
        <c:baseTimeUnit val="years"/>
      </c:dateAx>
      <c:valAx>
        <c:axId val="3252243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224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238.68</c:v>
                </c:pt>
                <c:pt idx="1">
                  <c:v>311.45999999999998</c:v>
                </c:pt>
                <c:pt idx="2">
                  <c:v>308.43</c:v>
                </c:pt>
                <c:pt idx="3">
                  <c:v>254.94</c:v>
                </c:pt>
                <c:pt idx="4">
                  <c:v>264.87</c:v>
                </c:pt>
              </c:numCache>
            </c:numRef>
          </c:val>
          <c:extLst>
            <c:ext xmlns:c16="http://schemas.microsoft.com/office/drawing/2014/chart" uri="{C3380CC4-5D6E-409C-BE32-E72D297353CC}">
              <c16:uniqueId val="{00000000-F8C0-4804-BE57-0D4DEDBD1CED}"/>
            </c:ext>
          </c:extLst>
        </c:ser>
        <c:dLbls>
          <c:showLegendKey val="0"/>
          <c:showVal val="0"/>
          <c:showCatName val="0"/>
          <c:showSerName val="0"/>
          <c:showPercent val="0"/>
          <c:showBubbleSize val="0"/>
        </c:dLbls>
        <c:gapWidth val="150"/>
        <c:axId val="325223608"/>
        <c:axId val="325225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F8C0-4804-BE57-0D4DEDBD1CED}"/>
            </c:ext>
          </c:extLst>
        </c:ser>
        <c:dLbls>
          <c:showLegendKey val="0"/>
          <c:showVal val="0"/>
          <c:showCatName val="0"/>
          <c:showSerName val="0"/>
          <c:showPercent val="0"/>
          <c:showBubbleSize val="0"/>
        </c:dLbls>
        <c:marker val="1"/>
        <c:smooth val="0"/>
        <c:axId val="325223608"/>
        <c:axId val="325225568"/>
      </c:lineChart>
      <c:dateAx>
        <c:axId val="325223608"/>
        <c:scaling>
          <c:orientation val="minMax"/>
        </c:scaling>
        <c:delete val="1"/>
        <c:axPos val="b"/>
        <c:numFmt formatCode="&quot;H&quot;yy" sourceLinked="1"/>
        <c:majorTickMark val="none"/>
        <c:minorTickMark val="none"/>
        <c:tickLblPos val="none"/>
        <c:crossAx val="325225568"/>
        <c:crosses val="autoZero"/>
        <c:auto val="1"/>
        <c:lblOffset val="100"/>
        <c:baseTimeUnit val="years"/>
      </c:dateAx>
      <c:valAx>
        <c:axId val="325225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223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343.95</c:v>
                </c:pt>
                <c:pt idx="1">
                  <c:v>341.14</c:v>
                </c:pt>
                <c:pt idx="2">
                  <c:v>329.71</c:v>
                </c:pt>
                <c:pt idx="3">
                  <c:v>321.5</c:v>
                </c:pt>
                <c:pt idx="4">
                  <c:v>310.48</c:v>
                </c:pt>
              </c:numCache>
            </c:numRef>
          </c:val>
          <c:extLst>
            <c:ext xmlns:c16="http://schemas.microsoft.com/office/drawing/2014/chart" uri="{C3380CC4-5D6E-409C-BE32-E72D297353CC}">
              <c16:uniqueId val="{00000000-DF42-4142-B593-381A3EBFF360}"/>
            </c:ext>
          </c:extLst>
        </c:ser>
        <c:dLbls>
          <c:showLegendKey val="0"/>
          <c:showVal val="0"/>
          <c:showCatName val="0"/>
          <c:showSerName val="0"/>
          <c:showPercent val="0"/>
          <c:showBubbleSize val="0"/>
        </c:dLbls>
        <c:gapWidth val="150"/>
        <c:axId val="325218512"/>
        <c:axId val="325224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DF42-4142-B593-381A3EBFF360}"/>
            </c:ext>
          </c:extLst>
        </c:ser>
        <c:dLbls>
          <c:showLegendKey val="0"/>
          <c:showVal val="0"/>
          <c:showCatName val="0"/>
          <c:showSerName val="0"/>
          <c:showPercent val="0"/>
          <c:showBubbleSize val="0"/>
        </c:dLbls>
        <c:marker val="1"/>
        <c:smooth val="0"/>
        <c:axId val="325218512"/>
        <c:axId val="325224000"/>
      </c:lineChart>
      <c:dateAx>
        <c:axId val="325218512"/>
        <c:scaling>
          <c:orientation val="minMax"/>
        </c:scaling>
        <c:delete val="1"/>
        <c:axPos val="b"/>
        <c:numFmt formatCode="&quot;H&quot;yy" sourceLinked="1"/>
        <c:majorTickMark val="none"/>
        <c:minorTickMark val="none"/>
        <c:tickLblPos val="none"/>
        <c:crossAx val="325224000"/>
        <c:crosses val="autoZero"/>
        <c:auto val="1"/>
        <c:lblOffset val="100"/>
        <c:baseTimeUnit val="years"/>
      </c:dateAx>
      <c:valAx>
        <c:axId val="325224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521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115.15</c:v>
                </c:pt>
                <c:pt idx="1">
                  <c:v>120.65</c:v>
                </c:pt>
                <c:pt idx="2">
                  <c:v>115.14</c:v>
                </c:pt>
                <c:pt idx="3">
                  <c:v>113.77</c:v>
                </c:pt>
                <c:pt idx="4">
                  <c:v>116.39</c:v>
                </c:pt>
              </c:numCache>
            </c:numRef>
          </c:val>
          <c:extLst>
            <c:ext xmlns:c16="http://schemas.microsoft.com/office/drawing/2014/chart" uri="{C3380CC4-5D6E-409C-BE32-E72D297353CC}">
              <c16:uniqueId val="{00000000-E08C-4FA6-BFDD-0E22BF260139}"/>
            </c:ext>
          </c:extLst>
        </c:ser>
        <c:dLbls>
          <c:showLegendKey val="0"/>
          <c:showVal val="0"/>
          <c:showCatName val="0"/>
          <c:showSerName val="0"/>
          <c:showPercent val="0"/>
          <c:showBubbleSize val="0"/>
        </c:dLbls>
        <c:gapWidth val="150"/>
        <c:axId val="325415552"/>
        <c:axId val="32541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08C-4FA6-BFDD-0E22BF260139}"/>
            </c:ext>
          </c:extLst>
        </c:ser>
        <c:dLbls>
          <c:showLegendKey val="0"/>
          <c:showVal val="0"/>
          <c:showCatName val="0"/>
          <c:showSerName val="0"/>
          <c:showPercent val="0"/>
          <c:showBubbleSize val="0"/>
        </c:dLbls>
        <c:marker val="1"/>
        <c:smooth val="0"/>
        <c:axId val="325415552"/>
        <c:axId val="325419864"/>
      </c:lineChart>
      <c:dateAx>
        <c:axId val="325415552"/>
        <c:scaling>
          <c:orientation val="minMax"/>
        </c:scaling>
        <c:delete val="1"/>
        <c:axPos val="b"/>
        <c:numFmt formatCode="&quot;H&quot;yy" sourceLinked="1"/>
        <c:majorTickMark val="none"/>
        <c:minorTickMark val="none"/>
        <c:tickLblPos val="none"/>
        <c:crossAx val="325419864"/>
        <c:crosses val="autoZero"/>
        <c:auto val="1"/>
        <c:lblOffset val="100"/>
        <c:baseTimeUnit val="years"/>
      </c:dateAx>
      <c:valAx>
        <c:axId val="32541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1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113.78</c:v>
                </c:pt>
                <c:pt idx="1">
                  <c:v>108.93</c:v>
                </c:pt>
                <c:pt idx="2">
                  <c:v>114.1</c:v>
                </c:pt>
                <c:pt idx="3">
                  <c:v>115.76</c:v>
                </c:pt>
                <c:pt idx="4">
                  <c:v>113.26</c:v>
                </c:pt>
              </c:numCache>
            </c:numRef>
          </c:val>
          <c:extLst>
            <c:ext xmlns:c16="http://schemas.microsoft.com/office/drawing/2014/chart" uri="{C3380CC4-5D6E-409C-BE32-E72D297353CC}">
              <c16:uniqueId val="{00000000-15C0-48E0-AB61-AF71FD423893}"/>
            </c:ext>
          </c:extLst>
        </c:ser>
        <c:dLbls>
          <c:showLegendKey val="0"/>
          <c:showVal val="0"/>
          <c:showCatName val="0"/>
          <c:showSerName val="0"/>
          <c:showPercent val="0"/>
          <c:showBubbleSize val="0"/>
        </c:dLbls>
        <c:gapWidth val="150"/>
        <c:axId val="325415944"/>
        <c:axId val="32541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15C0-48E0-AB61-AF71FD423893}"/>
            </c:ext>
          </c:extLst>
        </c:ser>
        <c:dLbls>
          <c:showLegendKey val="0"/>
          <c:showVal val="0"/>
          <c:showCatName val="0"/>
          <c:showSerName val="0"/>
          <c:showPercent val="0"/>
          <c:showBubbleSize val="0"/>
        </c:dLbls>
        <c:marker val="1"/>
        <c:smooth val="0"/>
        <c:axId val="325415944"/>
        <c:axId val="325417904"/>
      </c:lineChart>
      <c:dateAx>
        <c:axId val="325415944"/>
        <c:scaling>
          <c:orientation val="minMax"/>
        </c:scaling>
        <c:delete val="1"/>
        <c:axPos val="b"/>
        <c:numFmt formatCode="&quot;H&quot;yy" sourceLinked="1"/>
        <c:majorTickMark val="none"/>
        <c:minorTickMark val="none"/>
        <c:tickLblPos val="none"/>
        <c:crossAx val="325417904"/>
        <c:crosses val="autoZero"/>
        <c:auto val="1"/>
        <c:lblOffset val="100"/>
        <c:baseTimeUnit val="years"/>
      </c:dateAx>
      <c:valAx>
        <c:axId val="3254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415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L10" sqref="AL10:AS1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栃木県　下野市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60254</v>
      </c>
      <c r="AM8" s="71"/>
      <c r="AN8" s="71"/>
      <c r="AO8" s="71"/>
      <c r="AP8" s="71"/>
      <c r="AQ8" s="71"/>
      <c r="AR8" s="71"/>
      <c r="AS8" s="71"/>
      <c r="AT8" s="67">
        <f>データ!$S$6</f>
        <v>74.59</v>
      </c>
      <c r="AU8" s="68"/>
      <c r="AV8" s="68"/>
      <c r="AW8" s="68"/>
      <c r="AX8" s="68"/>
      <c r="AY8" s="68"/>
      <c r="AZ8" s="68"/>
      <c r="BA8" s="68"/>
      <c r="BB8" s="70">
        <f>データ!$T$6</f>
        <v>807.8</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83.25</v>
      </c>
      <c r="J10" s="68"/>
      <c r="K10" s="68"/>
      <c r="L10" s="68"/>
      <c r="M10" s="68"/>
      <c r="N10" s="68"/>
      <c r="O10" s="69"/>
      <c r="P10" s="70">
        <f>データ!$P$6</f>
        <v>97.26</v>
      </c>
      <c r="Q10" s="70"/>
      <c r="R10" s="70"/>
      <c r="S10" s="70"/>
      <c r="T10" s="70"/>
      <c r="U10" s="70"/>
      <c r="V10" s="70"/>
      <c r="W10" s="71">
        <f>データ!$Q$6</f>
        <v>2585</v>
      </c>
      <c r="X10" s="71"/>
      <c r="Y10" s="71"/>
      <c r="Z10" s="71"/>
      <c r="AA10" s="71"/>
      <c r="AB10" s="71"/>
      <c r="AC10" s="71"/>
      <c r="AD10" s="2"/>
      <c r="AE10" s="2"/>
      <c r="AF10" s="2"/>
      <c r="AG10" s="2"/>
      <c r="AH10" s="4"/>
      <c r="AI10" s="4"/>
      <c r="AJ10" s="4"/>
      <c r="AK10" s="4"/>
      <c r="AL10" s="71">
        <f>データ!$U$6</f>
        <v>58417</v>
      </c>
      <c r="AM10" s="71"/>
      <c r="AN10" s="71"/>
      <c r="AO10" s="71"/>
      <c r="AP10" s="71"/>
      <c r="AQ10" s="71"/>
      <c r="AR10" s="71"/>
      <c r="AS10" s="71"/>
      <c r="AT10" s="67">
        <f>データ!$V$6</f>
        <v>71.88</v>
      </c>
      <c r="AU10" s="68"/>
      <c r="AV10" s="68"/>
      <c r="AW10" s="68"/>
      <c r="AX10" s="68"/>
      <c r="AY10" s="68"/>
      <c r="AZ10" s="68"/>
      <c r="BA10" s="68"/>
      <c r="BB10" s="70">
        <f>データ!$W$6</f>
        <v>812.7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PpmQGLxb9IrO+329wwuI/f0YxRUx9hPa6cldDBx4w/XK0pe4BL4MQThZsH1tuA4XqUcnhlVdgVJPfwDzizGlw==" saltValue="UJ6EK1FWdobkQ/OQWNx3+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92169</v>
      </c>
      <c r="D6" s="34">
        <f t="shared" si="3"/>
        <v>46</v>
      </c>
      <c r="E6" s="34">
        <f t="shared" si="3"/>
        <v>1</v>
      </c>
      <c r="F6" s="34">
        <f t="shared" si="3"/>
        <v>0</v>
      </c>
      <c r="G6" s="34">
        <f t="shared" si="3"/>
        <v>1</v>
      </c>
      <c r="H6" s="34" t="str">
        <f t="shared" si="3"/>
        <v>栃木県　下野市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83.25</v>
      </c>
      <c r="P6" s="35">
        <f t="shared" si="3"/>
        <v>97.26</v>
      </c>
      <c r="Q6" s="35">
        <f t="shared" si="3"/>
        <v>2585</v>
      </c>
      <c r="R6" s="35">
        <f t="shared" si="3"/>
        <v>60254</v>
      </c>
      <c r="S6" s="35">
        <f t="shared" si="3"/>
        <v>74.59</v>
      </c>
      <c r="T6" s="35">
        <f t="shared" si="3"/>
        <v>807.8</v>
      </c>
      <c r="U6" s="35">
        <f t="shared" si="3"/>
        <v>58417</v>
      </c>
      <c r="V6" s="35">
        <f t="shared" si="3"/>
        <v>71.88</v>
      </c>
      <c r="W6" s="35">
        <f t="shared" si="3"/>
        <v>812.7</v>
      </c>
      <c r="X6" s="36">
        <f>IF(X7="",NA(),X7)</f>
        <v>121.16</v>
      </c>
      <c r="Y6" s="36">
        <f t="shared" ref="Y6:AG6" si="4">IF(Y7="",NA(),Y7)</f>
        <v>126.45</v>
      </c>
      <c r="Z6" s="36">
        <f t="shared" si="4"/>
        <v>120.73</v>
      </c>
      <c r="AA6" s="36">
        <f t="shared" si="4"/>
        <v>119.65</v>
      </c>
      <c r="AB6" s="36">
        <f t="shared" si="4"/>
        <v>121.77</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238.68</v>
      </c>
      <c r="AU6" s="36">
        <f t="shared" ref="AU6:BC6" si="6">IF(AU7="",NA(),AU7)</f>
        <v>311.45999999999998</v>
      </c>
      <c r="AV6" s="36">
        <f t="shared" si="6"/>
        <v>308.43</v>
      </c>
      <c r="AW6" s="36">
        <f t="shared" si="6"/>
        <v>254.94</v>
      </c>
      <c r="AX6" s="36">
        <f t="shared" si="6"/>
        <v>264.87</v>
      </c>
      <c r="AY6" s="36">
        <f t="shared" si="6"/>
        <v>346.59</v>
      </c>
      <c r="AZ6" s="36">
        <f t="shared" si="6"/>
        <v>357.82</v>
      </c>
      <c r="BA6" s="36">
        <f t="shared" si="6"/>
        <v>355.5</v>
      </c>
      <c r="BB6" s="36">
        <f t="shared" si="6"/>
        <v>349.83</v>
      </c>
      <c r="BC6" s="36">
        <f t="shared" si="6"/>
        <v>360.86</v>
      </c>
      <c r="BD6" s="35" t="str">
        <f>IF(BD7="","",IF(BD7="-","【-】","【"&amp;SUBSTITUTE(TEXT(BD7,"#,##0.00"),"-","△")&amp;"】"))</f>
        <v>【264.97】</v>
      </c>
      <c r="BE6" s="36">
        <f>IF(BE7="",NA(),BE7)</f>
        <v>343.95</v>
      </c>
      <c r="BF6" s="36">
        <f t="shared" ref="BF6:BN6" si="7">IF(BF7="",NA(),BF7)</f>
        <v>341.14</v>
      </c>
      <c r="BG6" s="36">
        <f t="shared" si="7"/>
        <v>329.71</v>
      </c>
      <c r="BH6" s="36">
        <f t="shared" si="7"/>
        <v>321.5</v>
      </c>
      <c r="BI6" s="36">
        <f t="shared" si="7"/>
        <v>310.48</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115.15</v>
      </c>
      <c r="BQ6" s="36">
        <f t="shared" ref="BQ6:BY6" si="8">IF(BQ7="",NA(),BQ7)</f>
        <v>120.65</v>
      </c>
      <c r="BR6" s="36">
        <f t="shared" si="8"/>
        <v>115.14</v>
      </c>
      <c r="BS6" s="36">
        <f t="shared" si="8"/>
        <v>113.77</v>
      </c>
      <c r="BT6" s="36">
        <f t="shared" si="8"/>
        <v>116.39</v>
      </c>
      <c r="BU6" s="36">
        <f t="shared" si="8"/>
        <v>105.71</v>
      </c>
      <c r="BV6" s="36">
        <f t="shared" si="8"/>
        <v>106.01</v>
      </c>
      <c r="BW6" s="36">
        <f t="shared" si="8"/>
        <v>104.57</v>
      </c>
      <c r="BX6" s="36">
        <f t="shared" si="8"/>
        <v>103.54</v>
      </c>
      <c r="BY6" s="36">
        <f t="shared" si="8"/>
        <v>103.32</v>
      </c>
      <c r="BZ6" s="35" t="str">
        <f>IF(BZ7="","",IF(BZ7="-","【-】","【"&amp;SUBSTITUTE(TEXT(BZ7,"#,##0.00"),"-","△")&amp;"】"))</f>
        <v>【103.24】</v>
      </c>
      <c r="CA6" s="36">
        <f>IF(CA7="",NA(),CA7)</f>
        <v>113.78</v>
      </c>
      <c r="CB6" s="36">
        <f t="shared" ref="CB6:CJ6" si="9">IF(CB7="",NA(),CB7)</f>
        <v>108.93</v>
      </c>
      <c r="CC6" s="36">
        <f t="shared" si="9"/>
        <v>114.1</v>
      </c>
      <c r="CD6" s="36">
        <f t="shared" si="9"/>
        <v>115.76</v>
      </c>
      <c r="CE6" s="36">
        <f t="shared" si="9"/>
        <v>113.26</v>
      </c>
      <c r="CF6" s="36">
        <f t="shared" si="9"/>
        <v>162.15</v>
      </c>
      <c r="CG6" s="36">
        <f t="shared" si="9"/>
        <v>162.24</v>
      </c>
      <c r="CH6" s="36">
        <f t="shared" si="9"/>
        <v>165.47</v>
      </c>
      <c r="CI6" s="36">
        <f t="shared" si="9"/>
        <v>167.46</v>
      </c>
      <c r="CJ6" s="36">
        <f t="shared" si="9"/>
        <v>168.56</v>
      </c>
      <c r="CK6" s="35" t="str">
        <f>IF(CK7="","",IF(CK7="-","【-】","【"&amp;SUBSTITUTE(TEXT(CK7,"#,##0.00"),"-","△")&amp;"】"))</f>
        <v>【168.38】</v>
      </c>
      <c r="CL6" s="36">
        <f>IF(CL7="",NA(),CL7)</f>
        <v>62.44</v>
      </c>
      <c r="CM6" s="36">
        <f t="shared" ref="CM6:CU6" si="10">IF(CM7="",NA(),CM7)</f>
        <v>64.930000000000007</v>
      </c>
      <c r="CN6" s="36">
        <f t="shared" si="10"/>
        <v>77.42</v>
      </c>
      <c r="CO6" s="36">
        <f t="shared" si="10"/>
        <v>78.67</v>
      </c>
      <c r="CP6" s="36">
        <f t="shared" si="10"/>
        <v>77.87</v>
      </c>
      <c r="CQ6" s="36">
        <f t="shared" si="10"/>
        <v>59.34</v>
      </c>
      <c r="CR6" s="36">
        <f t="shared" si="10"/>
        <v>59.11</v>
      </c>
      <c r="CS6" s="36">
        <f t="shared" si="10"/>
        <v>59.74</v>
      </c>
      <c r="CT6" s="36">
        <f t="shared" si="10"/>
        <v>59.46</v>
      </c>
      <c r="CU6" s="36">
        <f t="shared" si="10"/>
        <v>59.51</v>
      </c>
      <c r="CV6" s="35" t="str">
        <f>IF(CV7="","",IF(CV7="-","【-】","【"&amp;SUBSTITUTE(TEXT(CV7,"#,##0.00"),"-","△")&amp;"】"))</f>
        <v>【60.00】</v>
      </c>
      <c r="CW6" s="36">
        <f>IF(CW7="",NA(),CW7)</f>
        <v>90.02</v>
      </c>
      <c r="CX6" s="36">
        <f t="shared" ref="CX6:DF6" si="11">IF(CX7="",NA(),CX7)</f>
        <v>87</v>
      </c>
      <c r="CY6" s="36">
        <f t="shared" si="11"/>
        <v>83.11</v>
      </c>
      <c r="CZ6" s="36">
        <f t="shared" si="11"/>
        <v>81.41</v>
      </c>
      <c r="DA6" s="36">
        <f t="shared" si="11"/>
        <v>81.760000000000005</v>
      </c>
      <c r="DB6" s="36">
        <f t="shared" si="11"/>
        <v>87.74</v>
      </c>
      <c r="DC6" s="36">
        <f t="shared" si="11"/>
        <v>87.91</v>
      </c>
      <c r="DD6" s="36">
        <f t="shared" si="11"/>
        <v>87.28</v>
      </c>
      <c r="DE6" s="36">
        <f t="shared" si="11"/>
        <v>87.41</v>
      </c>
      <c r="DF6" s="36">
        <f t="shared" si="11"/>
        <v>87.08</v>
      </c>
      <c r="DG6" s="35" t="str">
        <f>IF(DG7="","",IF(DG7="-","【-】","【"&amp;SUBSTITUTE(TEXT(DG7,"#,##0.00"),"-","△")&amp;"】"))</f>
        <v>【89.80】</v>
      </c>
      <c r="DH6" s="36">
        <f>IF(DH7="",NA(),DH7)</f>
        <v>39.5</v>
      </c>
      <c r="DI6" s="36">
        <f t="shared" ref="DI6:DQ6" si="12">IF(DI7="",NA(),DI7)</f>
        <v>40.6</v>
      </c>
      <c r="DJ6" s="36">
        <f t="shared" si="12"/>
        <v>42.02</v>
      </c>
      <c r="DK6" s="36">
        <f t="shared" si="12"/>
        <v>41.73</v>
      </c>
      <c r="DL6" s="36">
        <f t="shared" si="12"/>
        <v>43.06</v>
      </c>
      <c r="DM6" s="36">
        <f t="shared" si="12"/>
        <v>46.27</v>
      </c>
      <c r="DN6" s="36">
        <f t="shared" si="12"/>
        <v>46.88</v>
      </c>
      <c r="DO6" s="36">
        <f t="shared" si="12"/>
        <v>46.94</v>
      </c>
      <c r="DP6" s="36">
        <f t="shared" si="12"/>
        <v>47.62</v>
      </c>
      <c r="DQ6" s="36">
        <f t="shared" si="12"/>
        <v>48.55</v>
      </c>
      <c r="DR6" s="35" t="str">
        <f>IF(DR7="","",IF(DR7="-","【-】","【"&amp;SUBSTITUTE(TEXT(DR7,"#,##0.00"),"-","△")&amp;"】"))</f>
        <v>【49.59】</v>
      </c>
      <c r="DS6" s="36">
        <f>IF(DS7="",NA(),DS7)</f>
        <v>0.08</v>
      </c>
      <c r="DT6" s="36">
        <f t="shared" ref="DT6:EB6" si="13">IF(DT7="",NA(),DT7)</f>
        <v>1.1499999999999999</v>
      </c>
      <c r="DU6" s="36">
        <f t="shared" si="13"/>
        <v>3.04</v>
      </c>
      <c r="DV6" s="36">
        <f t="shared" si="13"/>
        <v>2.93</v>
      </c>
      <c r="DW6" s="36">
        <f t="shared" si="13"/>
        <v>2.92</v>
      </c>
      <c r="DX6" s="36">
        <f t="shared" si="13"/>
        <v>10.93</v>
      </c>
      <c r="DY6" s="36">
        <f t="shared" si="13"/>
        <v>13.39</v>
      </c>
      <c r="DZ6" s="36">
        <f t="shared" si="13"/>
        <v>14.48</v>
      </c>
      <c r="EA6" s="36">
        <f t="shared" si="13"/>
        <v>16.27</v>
      </c>
      <c r="EB6" s="36">
        <f t="shared" si="13"/>
        <v>17.11</v>
      </c>
      <c r="EC6" s="35" t="str">
        <f>IF(EC7="","",IF(EC7="-","【-】","【"&amp;SUBSTITUTE(TEXT(EC7,"#,##0.00"),"-","△")&amp;"】"))</f>
        <v>【19.44】</v>
      </c>
      <c r="ED6" s="36">
        <f>IF(ED7="",NA(),ED7)</f>
        <v>0.73</v>
      </c>
      <c r="EE6" s="36">
        <f t="shared" ref="EE6:EM6" si="14">IF(EE7="",NA(),EE7)</f>
        <v>0.55000000000000004</v>
      </c>
      <c r="EF6" s="36">
        <f t="shared" si="14"/>
        <v>1.1599999999999999</v>
      </c>
      <c r="EG6" s="36">
        <f t="shared" si="14"/>
        <v>0.33</v>
      </c>
      <c r="EH6" s="36">
        <f t="shared" si="14"/>
        <v>1.27</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92169</v>
      </c>
      <c r="D7" s="38">
        <v>46</v>
      </c>
      <c r="E7" s="38">
        <v>1</v>
      </c>
      <c r="F7" s="38">
        <v>0</v>
      </c>
      <c r="G7" s="38">
        <v>1</v>
      </c>
      <c r="H7" s="38" t="s">
        <v>93</v>
      </c>
      <c r="I7" s="38" t="s">
        <v>94</v>
      </c>
      <c r="J7" s="38" t="s">
        <v>95</v>
      </c>
      <c r="K7" s="38" t="s">
        <v>96</v>
      </c>
      <c r="L7" s="38" t="s">
        <v>97</v>
      </c>
      <c r="M7" s="38" t="s">
        <v>98</v>
      </c>
      <c r="N7" s="39" t="s">
        <v>99</v>
      </c>
      <c r="O7" s="39">
        <v>83.25</v>
      </c>
      <c r="P7" s="39">
        <v>97.26</v>
      </c>
      <c r="Q7" s="39">
        <v>2585</v>
      </c>
      <c r="R7" s="39">
        <v>60254</v>
      </c>
      <c r="S7" s="39">
        <v>74.59</v>
      </c>
      <c r="T7" s="39">
        <v>807.8</v>
      </c>
      <c r="U7" s="39">
        <v>58417</v>
      </c>
      <c r="V7" s="39">
        <v>71.88</v>
      </c>
      <c r="W7" s="39">
        <v>812.7</v>
      </c>
      <c r="X7" s="39">
        <v>121.16</v>
      </c>
      <c r="Y7" s="39">
        <v>126.45</v>
      </c>
      <c r="Z7" s="39">
        <v>120.73</v>
      </c>
      <c r="AA7" s="39">
        <v>119.65</v>
      </c>
      <c r="AB7" s="39">
        <v>121.77</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238.68</v>
      </c>
      <c r="AU7" s="39">
        <v>311.45999999999998</v>
      </c>
      <c r="AV7" s="39">
        <v>308.43</v>
      </c>
      <c r="AW7" s="39">
        <v>254.94</v>
      </c>
      <c r="AX7" s="39">
        <v>264.87</v>
      </c>
      <c r="AY7" s="39">
        <v>346.59</v>
      </c>
      <c r="AZ7" s="39">
        <v>357.82</v>
      </c>
      <c r="BA7" s="39">
        <v>355.5</v>
      </c>
      <c r="BB7" s="39">
        <v>349.83</v>
      </c>
      <c r="BC7" s="39">
        <v>360.86</v>
      </c>
      <c r="BD7" s="39">
        <v>264.97000000000003</v>
      </c>
      <c r="BE7" s="39">
        <v>343.95</v>
      </c>
      <c r="BF7" s="39">
        <v>341.14</v>
      </c>
      <c r="BG7" s="39">
        <v>329.71</v>
      </c>
      <c r="BH7" s="39">
        <v>321.5</v>
      </c>
      <c r="BI7" s="39">
        <v>310.48</v>
      </c>
      <c r="BJ7" s="39">
        <v>312.02999999999997</v>
      </c>
      <c r="BK7" s="39">
        <v>307.45999999999998</v>
      </c>
      <c r="BL7" s="39">
        <v>312.58</v>
      </c>
      <c r="BM7" s="39">
        <v>314.87</v>
      </c>
      <c r="BN7" s="39">
        <v>309.27999999999997</v>
      </c>
      <c r="BO7" s="39">
        <v>266.61</v>
      </c>
      <c r="BP7" s="39">
        <v>115.15</v>
      </c>
      <c r="BQ7" s="39">
        <v>120.65</v>
      </c>
      <c r="BR7" s="39">
        <v>115.14</v>
      </c>
      <c r="BS7" s="39">
        <v>113.77</v>
      </c>
      <c r="BT7" s="39">
        <v>116.39</v>
      </c>
      <c r="BU7" s="39">
        <v>105.71</v>
      </c>
      <c r="BV7" s="39">
        <v>106.01</v>
      </c>
      <c r="BW7" s="39">
        <v>104.57</v>
      </c>
      <c r="BX7" s="39">
        <v>103.54</v>
      </c>
      <c r="BY7" s="39">
        <v>103.32</v>
      </c>
      <c r="BZ7" s="39">
        <v>103.24</v>
      </c>
      <c r="CA7" s="39">
        <v>113.78</v>
      </c>
      <c r="CB7" s="39">
        <v>108.93</v>
      </c>
      <c r="CC7" s="39">
        <v>114.1</v>
      </c>
      <c r="CD7" s="39">
        <v>115.76</v>
      </c>
      <c r="CE7" s="39">
        <v>113.26</v>
      </c>
      <c r="CF7" s="39">
        <v>162.15</v>
      </c>
      <c r="CG7" s="39">
        <v>162.24</v>
      </c>
      <c r="CH7" s="39">
        <v>165.47</v>
      </c>
      <c r="CI7" s="39">
        <v>167.46</v>
      </c>
      <c r="CJ7" s="39">
        <v>168.56</v>
      </c>
      <c r="CK7" s="39">
        <v>168.38</v>
      </c>
      <c r="CL7" s="39">
        <v>62.44</v>
      </c>
      <c r="CM7" s="39">
        <v>64.930000000000007</v>
      </c>
      <c r="CN7" s="39">
        <v>77.42</v>
      </c>
      <c r="CO7" s="39">
        <v>78.67</v>
      </c>
      <c r="CP7" s="39">
        <v>77.87</v>
      </c>
      <c r="CQ7" s="39">
        <v>59.34</v>
      </c>
      <c r="CR7" s="39">
        <v>59.11</v>
      </c>
      <c r="CS7" s="39">
        <v>59.74</v>
      </c>
      <c r="CT7" s="39">
        <v>59.46</v>
      </c>
      <c r="CU7" s="39">
        <v>59.51</v>
      </c>
      <c r="CV7" s="39">
        <v>60</v>
      </c>
      <c r="CW7" s="39">
        <v>90.02</v>
      </c>
      <c r="CX7" s="39">
        <v>87</v>
      </c>
      <c r="CY7" s="39">
        <v>83.11</v>
      </c>
      <c r="CZ7" s="39">
        <v>81.41</v>
      </c>
      <c r="DA7" s="39">
        <v>81.760000000000005</v>
      </c>
      <c r="DB7" s="39">
        <v>87.74</v>
      </c>
      <c r="DC7" s="39">
        <v>87.91</v>
      </c>
      <c r="DD7" s="39">
        <v>87.28</v>
      </c>
      <c r="DE7" s="39">
        <v>87.41</v>
      </c>
      <c r="DF7" s="39">
        <v>87.08</v>
      </c>
      <c r="DG7" s="39">
        <v>89.8</v>
      </c>
      <c r="DH7" s="39">
        <v>39.5</v>
      </c>
      <c r="DI7" s="39">
        <v>40.6</v>
      </c>
      <c r="DJ7" s="39">
        <v>42.02</v>
      </c>
      <c r="DK7" s="39">
        <v>41.73</v>
      </c>
      <c r="DL7" s="39">
        <v>43.06</v>
      </c>
      <c r="DM7" s="39">
        <v>46.27</v>
      </c>
      <c r="DN7" s="39">
        <v>46.88</v>
      </c>
      <c r="DO7" s="39">
        <v>46.94</v>
      </c>
      <c r="DP7" s="39">
        <v>47.62</v>
      </c>
      <c r="DQ7" s="39">
        <v>48.55</v>
      </c>
      <c r="DR7" s="39">
        <v>49.59</v>
      </c>
      <c r="DS7" s="39">
        <v>0.08</v>
      </c>
      <c r="DT7" s="39">
        <v>1.1499999999999999</v>
      </c>
      <c r="DU7" s="39">
        <v>3.04</v>
      </c>
      <c r="DV7" s="39">
        <v>2.93</v>
      </c>
      <c r="DW7" s="39">
        <v>2.92</v>
      </c>
      <c r="DX7" s="39">
        <v>10.93</v>
      </c>
      <c r="DY7" s="39">
        <v>13.39</v>
      </c>
      <c r="DZ7" s="39">
        <v>14.48</v>
      </c>
      <c r="EA7" s="39">
        <v>16.27</v>
      </c>
      <c r="EB7" s="39">
        <v>17.11</v>
      </c>
      <c r="EC7" s="39">
        <v>19.440000000000001</v>
      </c>
      <c r="ED7" s="39">
        <v>0.73</v>
      </c>
      <c r="EE7" s="39">
        <v>0.55000000000000004</v>
      </c>
      <c r="EF7" s="39">
        <v>1.1599999999999999</v>
      </c>
      <c r="EG7" s="39">
        <v>0.33</v>
      </c>
      <c r="EH7" s="39">
        <v>1.27</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108</v>
      </c>
      <c r="E13" t="s">
        <v>107</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cp:lastPrinted>2021-02-03T10:21:51Z</cp:lastPrinted>
  <dcterms:created xsi:type="dcterms:W3CDTF">2020-12-04T02:05:13Z</dcterms:created>
  <dcterms:modified xsi:type="dcterms:W3CDTF">2021-02-03T10:21:55Z</dcterms:modified>
  <cp:category/>
</cp:coreProperties>
</file>