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Wifs101\市町村課\05財政担当\R4（2022）\④公営企業\02 公営企業決算統計\16 公営企業に係る経営比較分析表（令和３年度決算）の分析等について\07 県HP公開\５下水（特環）\"/>
    </mc:Choice>
  </mc:AlternateContent>
  <xr:revisionPtr revIDLastSave="0" documentId="13_ncr:1_{99233E2D-A002-4790-9F51-17BB5DEE4AD1}" xr6:coauthVersionLast="47" xr6:coauthVersionMax="47" xr10:uidLastSave="{00000000-0000-0000-0000-000000000000}"/>
  <workbookProtection workbookAlgorithmName="SHA-512" workbookHashValue="MSomoqTouhaPnRjkKHStlEUkbn0bNTnFfF0PgmwfA5kKdRSvXLXYIk4OzE+8ml6ZVnjRmjSJTO/zYcWaRXlWzQ==" workbookSaltValue="1mLeRVI+rg87MoFJXvvAeg==" workbookSpinCount="100000" lockStructure="1"/>
  <bookViews>
    <workbookView xWindow="28680" yWindow="-120" windowWidth="29040" windowHeight="1584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K85"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AL10" i="4" s="1"/>
  <c r="U6" i="5"/>
  <c r="BB8" i="4" s="1"/>
  <c r="T6" i="5"/>
  <c r="AT8" i="4" s="1"/>
  <c r="S6" i="5"/>
  <c r="AL8" i="4" s="1"/>
  <c r="R6" i="5"/>
  <c r="Q6" i="5"/>
  <c r="W10" i="4" s="1"/>
  <c r="P6" i="5"/>
  <c r="O6" i="5"/>
  <c r="I10" i="4" s="1"/>
  <c r="N6" i="5"/>
  <c r="M6" i="5"/>
  <c r="AD8" i="4" s="1"/>
  <c r="L6" i="5"/>
  <c r="W8" i="4" s="1"/>
  <c r="K6" i="5"/>
  <c r="P8" i="4" s="1"/>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J85" i="4"/>
  <c r="I85" i="4"/>
  <c r="G85" i="4"/>
  <c r="BB10" i="4"/>
  <c r="AT10" i="4"/>
  <c r="AD10" i="4"/>
  <c r="P10" i="4"/>
  <c r="B10" i="4"/>
  <c r="B6" i="4"/>
</calcChain>
</file>

<file path=xl/sharedStrings.xml><?xml version="1.0" encoding="utf-8"?>
<sst xmlns="http://schemas.openxmlformats.org/spreadsheetml/2006/main" count="278" uniqueCount="116">
  <si>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</si>
  <si>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</si>
  <si>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</si>
  <si>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</si>
  <si>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</si>
  <si>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</si>
  <si>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</si>
  <si>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</si>
  <si>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</si>
  <si>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</si>
  <si>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</si>
  <si>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</si>
  <si>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</si>
  <si>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</si>
  <si>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</si>
  <si>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</si>
  <si>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</si>
  <si>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</si>
  <si>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</si>
  <si>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</si>
  <si>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</si>
  <si>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</si>
  <si>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</si>
  <si>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</si>
  <si>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</si>
  <si>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</si>
  <si>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</si>
  <si>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</si>
  <si>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</si>
  <si>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</si>
  <si>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</si>
  <si>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</si>
  <si>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</si>
  <si>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</si>
  <si>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</si>
  <si>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</si>
  <si>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</si>
  <si>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</si>
  <si>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</si>
  <si>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</si>
  <si>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</si>
  <si>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</si>
  <si>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</si>
  <si>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</si>
  <si>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</si>
  <si>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</si>
  <si>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</si>
  <si>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</si>
  <si>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</si>
  <si>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</si>
  <si>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</si>
  <si>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</si>
  <si>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</si>
  <si>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</si>
  <si>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</si>
  <si>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</si>
  <si>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</si>
  <si>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</si>
  <si>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</si>
  <si>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</si>
  <si>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</si>
  <si>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</si>
  <si>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</si>
  <si>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</si>
  <si>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</si>
  <si>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</si>
  <si>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</si>
  <si>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</si>
  <si>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</si>
  <si>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</si>
  <si>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</si>
  <si>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</si>
  <si>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</si>
  <si>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</si>
  <si>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</si>
  <si>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</si>
  <si>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</si>
  <si>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</si>
  <si>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</si>
  <si>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</si>
  <si>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</si>
  <si>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</si>
  <si>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</si>
  <si>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</si>
  <si>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</si>
  <si>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</si>
  <si>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</si>
  <si>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</si>
  <si>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</si>
  <si>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</si>
  <si>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</si>
  <si>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</si>
  <si>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</si>
  <si>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</si>
  <si>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</si>
  <si>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</si>
  <si>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下野市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</si>
  <si>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</si>
  <si>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</si>
  <si>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</si>
  <si>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</si>
  <si>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</si>
  <si>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</si>
  <si>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</si>
  <si>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</si>
  <si>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</si>
  <si>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</si>
  <si>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</si>
  <si>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</si>
  <si>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</si>
  <si>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</si>
  <si>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</si>
  <si>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</si>
  <si>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H10年度から供用開始しており、現在までのところ更新・修繕等を要する箇所はみられない。</t>
    <phoneticPr fontId="4"/>
  </si>
  <si>
    <t>　類似団体に比べ、汚水処理原価が低く、料金収入による経費回収率も高い状態である。しかし、まだ整備事業が進捗中であり、水洗化率は類似団体に比べ低い水準にあるため、新規整備にあわせ水洗化率の向上に取り組む必要がある。</t>
    <rPh sb="19" eb="21">
      <t>リョウキン</t>
    </rPh>
    <rPh sb="46" eb="48">
      <t>セイビ</t>
    </rPh>
    <rPh sb="48" eb="50">
      <t>ジギョウ</t>
    </rPh>
    <rPh sb="51" eb="53">
      <t>シンチョク</t>
    </rPh>
    <rPh sb="53" eb="54">
      <t>チュウ</t>
    </rPh>
    <phoneticPr fontId="4"/>
  </si>
  <si>
    <t>①経常収支比率、
　経常収支比率は前年度を4.1％上回り、142.61％で、類似団体平均を上回り、健全な状態にある。しかし、未だ繰入金に依存した収入構造となっているため更なる収入の確保に努める必要がある。
③流動比率
　流動比率も、134.58％となり、類似団体平均も92％近く上回っている。次年度分の償還金等を賄う現金預金が準備できている状況にあるが、経費の節減等に努め、更なる経営の安定化を進める必要がある。
④企業債残高対事業規模比率
　類似団体平均値を下回り978.32%となっている。
⑤経費回収率
　平均値を1.6％上回る74.20％となっているが、使用料収入で汚水処理費用を74％しか賄えていない状況にある。
⑥汚水処理減価
　汚水処理原価は167.53円で、類似団体平均を下回っている。
⑧水洗化率
　水洗化率は64.55％で、類似団体平均値84.34％に比べ低い水準となっている。</t>
    <rPh sb="17" eb="20">
      <t>ゼンネンド</t>
    </rPh>
    <rPh sb="25" eb="27">
      <t>ウワマワ</t>
    </rPh>
    <rPh sb="62" eb="63">
      <t>イマ</t>
    </rPh>
    <rPh sb="84" eb="85">
      <t>サラ</t>
    </rPh>
    <rPh sb="104" eb="106">
      <t>リュウドウ</t>
    </rPh>
    <rPh sb="106" eb="108">
      <t>ヒリツ</t>
    </rPh>
    <rPh sb="110" eb="112">
      <t>リュウドウ</t>
    </rPh>
    <rPh sb="112" eb="114">
      <t>ヒリツ</t>
    </rPh>
    <rPh sb="127" eb="129">
      <t>ルイジ</t>
    </rPh>
    <rPh sb="129" eb="131">
      <t>ダンタイ</t>
    </rPh>
    <rPh sb="131" eb="133">
      <t>ヘイキン</t>
    </rPh>
    <rPh sb="137" eb="138">
      <t>チカ</t>
    </rPh>
    <rPh sb="139" eb="141">
      <t>ウワマワ</t>
    </rPh>
    <rPh sb="146" eb="149">
      <t>ジネンド</t>
    </rPh>
    <rPh sb="149" eb="150">
      <t>ブン</t>
    </rPh>
    <rPh sb="151" eb="153">
      <t>ショウカン</t>
    </rPh>
    <rPh sb="153" eb="154">
      <t>キン</t>
    </rPh>
    <rPh sb="154" eb="155">
      <t>ナド</t>
    </rPh>
    <rPh sb="156" eb="157">
      <t>マカナ</t>
    </rPh>
    <rPh sb="158" eb="160">
      <t>ゲンキン</t>
    </rPh>
    <rPh sb="160" eb="162">
      <t>ヨキン</t>
    </rPh>
    <rPh sb="163" eb="165">
      <t>ジュンビ</t>
    </rPh>
    <rPh sb="177" eb="179">
      <t>ケイヒ</t>
    </rPh>
    <rPh sb="180" eb="182">
      <t>セツゲン</t>
    </rPh>
    <rPh sb="182" eb="183">
      <t>ナド</t>
    </rPh>
    <rPh sb="184" eb="185">
      <t>ツト</t>
    </rPh>
    <rPh sb="187" eb="188">
      <t>サラ</t>
    </rPh>
    <rPh sb="190" eb="192">
      <t>ケイエイ</t>
    </rPh>
    <rPh sb="193" eb="196">
      <t>アンテイカ</t>
    </rPh>
    <rPh sb="197" eb="198">
      <t>スス</t>
    </rPh>
    <rPh sb="200" eb="202">
      <t>ヒツヨウ</t>
    </rPh>
    <rPh sb="249" eb="251">
      <t>ケイヒ</t>
    </rPh>
    <rPh sb="251" eb="253">
      <t>カイシュウ</t>
    </rPh>
    <rPh sb="253" eb="254">
      <t>リツ</t>
    </rPh>
    <rPh sb="256" eb="259">
      <t>ヘイキンチ</t>
    </rPh>
    <rPh sb="264" eb="266">
      <t>ウワマワ</t>
    </rPh>
    <rPh sb="281" eb="284">
      <t>シヨウリョウ</t>
    </rPh>
    <rPh sb="284" eb="286">
      <t>シュウニュウ</t>
    </rPh>
    <rPh sb="287" eb="289">
      <t>オスイ</t>
    </rPh>
    <rPh sb="289" eb="291">
      <t>ショリ</t>
    </rPh>
    <rPh sb="291" eb="293">
      <t>ヒヨウ</t>
    </rPh>
    <rPh sb="299" eb="300">
      <t>マカナ</t>
    </rPh>
    <rPh sb="305" eb="307">
      <t>ジョウキョウ</t>
    </rPh>
    <rPh sb="388" eb="389">
      <t>ヒク</t>
    </rPh>
    <rPh sb="390" eb="392">
      <t>スイジュン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</si>
</sst>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formatCode="#,##0.00;&quot;△&quot;#,##0.00">
                  <c:v>0</c:v>
                </c:pt>
                <c:pt idx="3">
                  <c:v>1.76</c:v>
                </c:pt>
                <c:pt idx="4">
                  <c:v>0.74</c:v>
                </c:pt>
              </c:numCache>
            </c:numRef>
          </c:val>
          <c:extLst>
            <c:ext xmlns:c16="http://schemas.microsoft.com/office/drawing/2014/chart" uri="{C3380CC4-5D6E-409C-BE32-E72D297353CC}">
              <c16:uniqueId val="{00000000-7419-47CE-9EB3-BE6041BBE69A}"/>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0.36</c:v>
                </c:pt>
                <c:pt idx="3">
                  <c:v>0.39</c:v>
                </c:pt>
                <c:pt idx="4">
                  <c:v>0.1</c:v>
                </c:pt>
              </c:numCache>
            </c:numRef>
          </c:val>
          <c:smooth val="0"/>
          <c:extLst>
            <c:ext xmlns:c16="http://schemas.microsoft.com/office/drawing/2014/chart" uri="{C3380CC4-5D6E-409C-BE32-E72D297353CC}">
              <c16:uniqueId val="{00000001-7419-47CE-9EB3-BE6041BBE69A}"/>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86A-47AC-81CB-2267BF400220}"/>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42.47</c:v>
                </c:pt>
                <c:pt idx="3">
                  <c:v>42.4</c:v>
                </c:pt>
                <c:pt idx="4">
                  <c:v>42.28</c:v>
                </c:pt>
              </c:numCache>
            </c:numRef>
          </c:val>
          <c:smooth val="0"/>
          <c:extLst>
            <c:ext xmlns:c16="http://schemas.microsoft.com/office/drawing/2014/chart" uri="{C3380CC4-5D6E-409C-BE32-E72D297353CC}">
              <c16:uniqueId val="{00000001-886A-47AC-81CB-2267BF400220}"/>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64.78</c:v>
                </c:pt>
                <c:pt idx="3">
                  <c:v>67.22</c:v>
                </c:pt>
                <c:pt idx="4">
                  <c:v>64.55</c:v>
                </c:pt>
              </c:numCache>
            </c:numRef>
          </c:val>
          <c:extLst>
            <c:ext xmlns:c16="http://schemas.microsoft.com/office/drawing/2014/chart" uri="{C3380CC4-5D6E-409C-BE32-E72D297353CC}">
              <c16:uniqueId val="{00000000-AC6C-4288-B546-5FB80EC9BB8B}"/>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83.75</c:v>
                </c:pt>
                <c:pt idx="3">
                  <c:v>84.19</c:v>
                </c:pt>
                <c:pt idx="4">
                  <c:v>84.34</c:v>
                </c:pt>
              </c:numCache>
            </c:numRef>
          </c:val>
          <c:smooth val="0"/>
          <c:extLst>
            <c:ext xmlns:c16="http://schemas.microsoft.com/office/drawing/2014/chart" uri="{C3380CC4-5D6E-409C-BE32-E72D297353CC}">
              <c16:uniqueId val="{00000001-AC6C-4288-B546-5FB80EC9BB8B}"/>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117.67</c:v>
                </c:pt>
                <c:pt idx="3">
                  <c:v>138.51</c:v>
                </c:pt>
                <c:pt idx="4">
                  <c:v>142.61000000000001</c:v>
                </c:pt>
              </c:numCache>
            </c:numRef>
          </c:val>
          <c:extLst>
            <c:ext xmlns:c16="http://schemas.microsoft.com/office/drawing/2014/chart" uri="{C3380CC4-5D6E-409C-BE32-E72D297353CC}">
              <c16:uniqueId val="{00000000-DCF4-43E0-9E1E-5C7C1B317AB5}"/>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102.73</c:v>
                </c:pt>
                <c:pt idx="3">
                  <c:v>105.78</c:v>
                </c:pt>
                <c:pt idx="4">
                  <c:v>106.09</c:v>
                </c:pt>
              </c:numCache>
            </c:numRef>
          </c:val>
          <c:smooth val="0"/>
          <c:extLst>
            <c:ext xmlns:c16="http://schemas.microsoft.com/office/drawing/2014/chart" uri="{C3380CC4-5D6E-409C-BE32-E72D297353CC}">
              <c16:uniqueId val="{00000001-DCF4-43E0-9E1E-5C7C1B317AB5}"/>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2.33</c:v>
                </c:pt>
                <c:pt idx="3">
                  <c:v>4.6500000000000004</c:v>
                </c:pt>
                <c:pt idx="4">
                  <c:v>6.96</c:v>
                </c:pt>
              </c:numCache>
            </c:numRef>
          </c:val>
          <c:extLst>
            <c:ext xmlns:c16="http://schemas.microsoft.com/office/drawing/2014/chart" uri="{C3380CC4-5D6E-409C-BE32-E72D297353CC}">
              <c16:uniqueId val="{00000000-84F5-442E-93C6-0F06D72338BC}"/>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24.68</c:v>
                </c:pt>
                <c:pt idx="3">
                  <c:v>21.36</c:v>
                </c:pt>
                <c:pt idx="4">
                  <c:v>22.79</c:v>
                </c:pt>
              </c:numCache>
            </c:numRef>
          </c:val>
          <c:smooth val="0"/>
          <c:extLst>
            <c:ext xmlns:c16="http://schemas.microsoft.com/office/drawing/2014/chart" uri="{C3380CC4-5D6E-409C-BE32-E72D297353CC}">
              <c16:uniqueId val="{00000001-84F5-442E-93C6-0F06D72338BC}"/>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B0AD-4F9D-90DE-93AD20CA6D70}"/>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8.6199999999999992</c:v>
                </c:pt>
                <c:pt idx="3">
                  <c:v>0.01</c:v>
                </c:pt>
                <c:pt idx="4">
                  <c:v>0.01</c:v>
                </c:pt>
              </c:numCache>
            </c:numRef>
          </c:val>
          <c:smooth val="0"/>
          <c:extLst>
            <c:ext xmlns:c16="http://schemas.microsoft.com/office/drawing/2014/chart" uri="{C3380CC4-5D6E-409C-BE32-E72D297353CC}">
              <c16:uniqueId val="{00000001-B0AD-4F9D-90DE-93AD20CA6D70}"/>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8F7F-4C8D-BF90-D5653BA3EC88}"/>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94.97</c:v>
                </c:pt>
                <c:pt idx="3">
                  <c:v>63.96</c:v>
                </c:pt>
                <c:pt idx="4">
                  <c:v>69.42</c:v>
                </c:pt>
              </c:numCache>
            </c:numRef>
          </c:val>
          <c:smooth val="0"/>
          <c:extLst>
            <c:ext xmlns:c16="http://schemas.microsoft.com/office/drawing/2014/chart" uri="{C3380CC4-5D6E-409C-BE32-E72D297353CC}">
              <c16:uniqueId val="{00000001-8F7F-4C8D-BF90-D5653BA3EC88}"/>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92.52</c:v>
                </c:pt>
                <c:pt idx="3">
                  <c:v>90.9</c:v>
                </c:pt>
                <c:pt idx="4">
                  <c:v>134.58000000000001</c:v>
                </c:pt>
              </c:numCache>
            </c:numRef>
          </c:val>
          <c:extLst>
            <c:ext xmlns:c16="http://schemas.microsoft.com/office/drawing/2014/chart" uri="{C3380CC4-5D6E-409C-BE32-E72D297353CC}">
              <c16:uniqueId val="{00000000-9E60-4692-8DF0-59DDFC87C289}"/>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47.72</c:v>
                </c:pt>
                <c:pt idx="3">
                  <c:v>44.24</c:v>
                </c:pt>
                <c:pt idx="4">
                  <c:v>43.07</c:v>
                </c:pt>
              </c:numCache>
            </c:numRef>
          </c:val>
          <c:smooth val="0"/>
          <c:extLst>
            <c:ext xmlns:c16="http://schemas.microsoft.com/office/drawing/2014/chart" uri="{C3380CC4-5D6E-409C-BE32-E72D297353CC}">
              <c16:uniqueId val="{00000001-9E60-4692-8DF0-59DDFC87C289}"/>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1259.48</c:v>
                </c:pt>
                <c:pt idx="3">
                  <c:v>1187.22</c:v>
                </c:pt>
                <c:pt idx="4">
                  <c:v>978.32</c:v>
                </c:pt>
              </c:numCache>
            </c:numRef>
          </c:val>
          <c:extLst>
            <c:ext xmlns:c16="http://schemas.microsoft.com/office/drawing/2014/chart" uri="{C3380CC4-5D6E-409C-BE32-E72D297353CC}">
              <c16:uniqueId val="{00000000-1BD2-4DE9-924C-35EB998C9EAA}"/>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1206.79</c:v>
                </c:pt>
                <c:pt idx="3">
                  <c:v>1258.43</c:v>
                </c:pt>
                <c:pt idx="4">
                  <c:v>1163.75</c:v>
                </c:pt>
              </c:numCache>
            </c:numRef>
          </c:val>
          <c:smooth val="0"/>
          <c:extLst>
            <c:ext xmlns:c16="http://schemas.microsoft.com/office/drawing/2014/chart" uri="{C3380CC4-5D6E-409C-BE32-E72D297353CC}">
              <c16:uniqueId val="{00000001-1BD2-4DE9-924C-35EB998C9EAA}"/>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82.59</c:v>
                </c:pt>
                <c:pt idx="3">
                  <c:v>75.069999999999993</c:v>
                </c:pt>
                <c:pt idx="4">
                  <c:v>74.2</c:v>
                </c:pt>
              </c:numCache>
            </c:numRef>
          </c:val>
          <c:extLst>
            <c:ext xmlns:c16="http://schemas.microsoft.com/office/drawing/2014/chart" uri="{C3380CC4-5D6E-409C-BE32-E72D297353CC}">
              <c16:uniqueId val="{00000000-FBFD-47BE-AD7D-0A2C70E7A355}"/>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71.84</c:v>
                </c:pt>
                <c:pt idx="3">
                  <c:v>73.36</c:v>
                </c:pt>
                <c:pt idx="4">
                  <c:v>72.599999999999994</c:v>
                </c:pt>
              </c:numCache>
            </c:numRef>
          </c:val>
          <c:smooth val="0"/>
          <c:extLst>
            <c:ext xmlns:c16="http://schemas.microsoft.com/office/drawing/2014/chart" uri="{C3380CC4-5D6E-409C-BE32-E72D297353CC}">
              <c16:uniqueId val="{00000001-FBFD-47BE-AD7D-0A2C70E7A355}"/>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150</c:v>
                </c:pt>
                <c:pt idx="3">
                  <c:v>165.11</c:v>
                </c:pt>
                <c:pt idx="4">
                  <c:v>167.53</c:v>
                </c:pt>
              </c:numCache>
            </c:numRef>
          </c:val>
          <c:extLst>
            <c:ext xmlns:c16="http://schemas.microsoft.com/office/drawing/2014/chart" uri="{C3380CC4-5D6E-409C-BE32-E72D297353CC}">
              <c16:uniqueId val="{00000000-F8A3-4E0D-87F4-0C5E652ED537}"/>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228.47</c:v>
                </c:pt>
                <c:pt idx="3">
                  <c:v>224.88</c:v>
                </c:pt>
                <c:pt idx="4">
                  <c:v>228.64</c:v>
                </c:pt>
              </c:numCache>
            </c:numRef>
          </c:val>
          <c:smooth val="0"/>
          <c:extLst>
            <c:ext xmlns:c16="http://schemas.microsoft.com/office/drawing/2014/chart" uri="{C3380CC4-5D6E-409C-BE32-E72D297353CC}">
              <c16:uniqueId val="{00000001-F8A3-4E0D-87F4-0C5E652ED537}"/>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【63.89】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【1,201.79】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【85.24】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【25.87】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90" zoomScaleNormal="90" workbookViewId="0">
      <selection activeCell="BL47" sqref="BL47:BZ63"/>
    </sheetView>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2">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2">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0" t="str">
        <f>データ!H6</f>
        <v>栃木県　下野市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2">
      <c r="A8" s="2"/>
      <c r="B8" s="40" t="str">
        <f>データ!I6</f>
        <v>法適用</v>
      </c>
      <c r="C8" s="40"/>
      <c r="D8" s="40"/>
      <c r="E8" s="40"/>
      <c r="F8" s="40"/>
      <c r="G8" s="40"/>
      <c r="H8" s="40"/>
      <c r="I8" s="40" t="str">
        <f>データ!J6</f>
        <v>下水道事業</v>
      </c>
      <c r="J8" s="40"/>
      <c r="K8" s="40"/>
      <c r="L8" s="40"/>
      <c r="M8" s="40"/>
      <c r="N8" s="40"/>
      <c r="O8" s="40"/>
      <c r="P8" s="40" t="str">
        <f>データ!K6</f>
        <v>特定環境保全公共下水道</v>
      </c>
      <c r="Q8" s="40"/>
      <c r="R8" s="40"/>
      <c r="S8" s="40"/>
      <c r="T8" s="40"/>
      <c r="U8" s="40"/>
      <c r="V8" s="40"/>
      <c r="W8" s="40" t="str">
        <f>データ!L6</f>
        <v>D2</v>
      </c>
      <c r="X8" s="40"/>
      <c r="Y8" s="40"/>
      <c r="Z8" s="40"/>
      <c r="AA8" s="40"/>
      <c r="AB8" s="40"/>
      <c r="AC8" s="40"/>
      <c r="AD8" s="41" t="str">
        <f>データ!$M$6</f>
        <v>非設置</v>
      </c>
      <c r="AE8" s="41"/>
      <c r="AF8" s="41"/>
      <c r="AG8" s="41"/>
      <c r="AH8" s="41"/>
      <c r="AI8" s="41"/>
      <c r="AJ8" s="41"/>
      <c r="AK8" s="3"/>
      <c r="AL8" s="42">
        <f>データ!S6</f>
        <v>60202</v>
      </c>
      <c r="AM8" s="42"/>
      <c r="AN8" s="42"/>
      <c r="AO8" s="42"/>
      <c r="AP8" s="42"/>
      <c r="AQ8" s="42"/>
      <c r="AR8" s="42"/>
      <c r="AS8" s="42"/>
      <c r="AT8" s="35">
        <f>データ!T6</f>
        <v>74.59</v>
      </c>
      <c r="AU8" s="35"/>
      <c r="AV8" s="35"/>
      <c r="AW8" s="35"/>
      <c r="AX8" s="35"/>
      <c r="AY8" s="35"/>
      <c r="AZ8" s="35"/>
      <c r="BA8" s="35"/>
      <c r="BB8" s="35">
        <f>データ!U6</f>
        <v>807.11</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2">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2">
      <c r="A10" s="2"/>
      <c r="B10" s="35" t="str">
        <f>データ!N6</f>
        <v>-</v>
      </c>
      <c r="C10" s="35"/>
      <c r="D10" s="35"/>
      <c r="E10" s="35"/>
      <c r="F10" s="35"/>
      <c r="G10" s="35"/>
      <c r="H10" s="35"/>
      <c r="I10" s="35">
        <f>データ!O6</f>
        <v>57.53</v>
      </c>
      <c r="J10" s="35"/>
      <c r="K10" s="35"/>
      <c r="L10" s="35"/>
      <c r="M10" s="35"/>
      <c r="N10" s="35"/>
      <c r="O10" s="35"/>
      <c r="P10" s="35">
        <f>データ!P6</f>
        <v>8.4</v>
      </c>
      <c r="Q10" s="35"/>
      <c r="R10" s="35"/>
      <c r="S10" s="35"/>
      <c r="T10" s="35"/>
      <c r="U10" s="35"/>
      <c r="V10" s="35"/>
      <c r="W10" s="35">
        <f>データ!Q6</f>
        <v>74.459999999999994</v>
      </c>
      <c r="X10" s="35"/>
      <c r="Y10" s="35"/>
      <c r="Z10" s="35"/>
      <c r="AA10" s="35"/>
      <c r="AB10" s="35"/>
      <c r="AC10" s="35"/>
      <c r="AD10" s="42">
        <f>データ!R6</f>
        <v>2530</v>
      </c>
      <c r="AE10" s="42"/>
      <c r="AF10" s="42"/>
      <c r="AG10" s="42"/>
      <c r="AH10" s="42"/>
      <c r="AI10" s="42"/>
      <c r="AJ10" s="42"/>
      <c r="AK10" s="2"/>
      <c r="AL10" s="42">
        <f>データ!V6</f>
        <v>5035</v>
      </c>
      <c r="AM10" s="42"/>
      <c r="AN10" s="42"/>
      <c r="AO10" s="42"/>
      <c r="AP10" s="42"/>
      <c r="AQ10" s="42"/>
      <c r="AR10" s="42"/>
      <c r="AS10" s="42"/>
      <c r="AT10" s="35">
        <f>データ!W6</f>
        <v>1.76</v>
      </c>
      <c r="AU10" s="35"/>
      <c r="AV10" s="35"/>
      <c r="AW10" s="35"/>
      <c r="AX10" s="35"/>
      <c r="AY10" s="35"/>
      <c r="AZ10" s="35"/>
      <c r="BA10" s="35"/>
      <c r="BB10" s="35">
        <f>データ!X6</f>
        <v>2860.8</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2">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2">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115</v>
      </c>
      <c r="BM16" s="62"/>
      <c r="BN16" s="62"/>
      <c r="BO16" s="62"/>
      <c r="BP16" s="62"/>
      <c r="BQ16" s="62"/>
      <c r="BR16" s="62"/>
      <c r="BS16" s="62"/>
      <c r="BT16" s="62"/>
      <c r="BU16" s="62"/>
      <c r="BV16" s="62"/>
      <c r="BW16" s="62"/>
      <c r="BX16" s="62"/>
      <c r="BY16" s="62"/>
      <c r="BZ16" s="63"/>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1" t="s">
        <v>113</v>
      </c>
      <c r="BM47" s="62"/>
      <c r="BN47" s="62"/>
      <c r="BO47" s="62"/>
      <c r="BP47" s="62"/>
      <c r="BQ47" s="62"/>
      <c r="BR47" s="62"/>
      <c r="BS47" s="62"/>
      <c r="BT47" s="62"/>
      <c r="BU47" s="62"/>
      <c r="BV47" s="62"/>
      <c r="BW47" s="62"/>
      <c r="BX47" s="62"/>
      <c r="BY47" s="62"/>
      <c r="BZ47" s="63"/>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1"/>
      <c r="BM48" s="62"/>
      <c r="BN48" s="62"/>
      <c r="BO48" s="62"/>
      <c r="BP48" s="62"/>
      <c r="BQ48" s="62"/>
      <c r="BR48" s="62"/>
      <c r="BS48" s="62"/>
      <c r="BT48" s="62"/>
      <c r="BU48" s="62"/>
      <c r="BV48" s="62"/>
      <c r="BW48" s="62"/>
      <c r="BX48" s="62"/>
      <c r="BY48" s="62"/>
      <c r="BZ48" s="63"/>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1"/>
      <c r="BM49" s="62"/>
      <c r="BN49" s="62"/>
      <c r="BO49" s="62"/>
      <c r="BP49" s="62"/>
      <c r="BQ49" s="62"/>
      <c r="BR49" s="62"/>
      <c r="BS49" s="62"/>
      <c r="BT49" s="62"/>
      <c r="BU49" s="62"/>
      <c r="BV49" s="62"/>
      <c r="BW49" s="62"/>
      <c r="BX49" s="62"/>
      <c r="BY49" s="62"/>
      <c r="BZ49" s="63"/>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1"/>
      <c r="BM50" s="62"/>
      <c r="BN50" s="62"/>
      <c r="BO50" s="62"/>
      <c r="BP50" s="62"/>
      <c r="BQ50" s="62"/>
      <c r="BR50" s="62"/>
      <c r="BS50" s="62"/>
      <c r="BT50" s="62"/>
      <c r="BU50" s="62"/>
      <c r="BV50" s="62"/>
      <c r="BW50" s="62"/>
      <c r="BX50" s="62"/>
      <c r="BY50" s="62"/>
      <c r="BZ50" s="63"/>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1"/>
      <c r="BM51" s="62"/>
      <c r="BN51" s="62"/>
      <c r="BO51" s="62"/>
      <c r="BP51" s="62"/>
      <c r="BQ51" s="62"/>
      <c r="BR51" s="62"/>
      <c r="BS51" s="62"/>
      <c r="BT51" s="62"/>
      <c r="BU51" s="62"/>
      <c r="BV51" s="62"/>
      <c r="BW51" s="62"/>
      <c r="BX51" s="62"/>
      <c r="BY51" s="62"/>
      <c r="BZ51" s="63"/>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1"/>
      <c r="BM52" s="62"/>
      <c r="BN52" s="62"/>
      <c r="BO52" s="62"/>
      <c r="BP52" s="62"/>
      <c r="BQ52" s="62"/>
      <c r="BR52" s="62"/>
      <c r="BS52" s="62"/>
      <c r="BT52" s="62"/>
      <c r="BU52" s="62"/>
      <c r="BV52" s="62"/>
      <c r="BW52" s="62"/>
      <c r="BX52" s="62"/>
      <c r="BY52" s="62"/>
      <c r="BZ52" s="63"/>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1"/>
      <c r="BM53" s="62"/>
      <c r="BN53" s="62"/>
      <c r="BO53" s="62"/>
      <c r="BP53" s="62"/>
      <c r="BQ53" s="62"/>
      <c r="BR53" s="62"/>
      <c r="BS53" s="62"/>
      <c r="BT53" s="62"/>
      <c r="BU53" s="62"/>
      <c r="BV53" s="62"/>
      <c r="BW53" s="62"/>
      <c r="BX53" s="62"/>
      <c r="BY53" s="62"/>
      <c r="BZ53" s="63"/>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1"/>
      <c r="BM54" s="62"/>
      <c r="BN54" s="62"/>
      <c r="BO54" s="62"/>
      <c r="BP54" s="62"/>
      <c r="BQ54" s="62"/>
      <c r="BR54" s="62"/>
      <c r="BS54" s="62"/>
      <c r="BT54" s="62"/>
      <c r="BU54" s="62"/>
      <c r="BV54" s="62"/>
      <c r="BW54" s="62"/>
      <c r="BX54" s="62"/>
      <c r="BY54" s="62"/>
      <c r="BZ54" s="63"/>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1"/>
      <c r="BM55" s="62"/>
      <c r="BN55" s="62"/>
      <c r="BO55" s="62"/>
      <c r="BP55" s="62"/>
      <c r="BQ55" s="62"/>
      <c r="BR55" s="62"/>
      <c r="BS55" s="62"/>
      <c r="BT55" s="62"/>
      <c r="BU55" s="62"/>
      <c r="BV55" s="62"/>
      <c r="BW55" s="62"/>
      <c r="BX55" s="62"/>
      <c r="BY55" s="62"/>
      <c r="BZ55" s="63"/>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1"/>
      <c r="BM56" s="62"/>
      <c r="BN56" s="62"/>
      <c r="BO56" s="62"/>
      <c r="BP56" s="62"/>
      <c r="BQ56" s="62"/>
      <c r="BR56" s="62"/>
      <c r="BS56" s="62"/>
      <c r="BT56" s="62"/>
      <c r="BU56" s="62"/>
      <c r="BV56" s="62"/>
      <c r="BW56" s="62"/>
      <c r="BX56" s="62"/>
      <c r="BY56" s="62"/>
      <c r="BZ56" s="63"/>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1"/>
      <c r="BM57" s="62"/>
      <c r="BN57" s="62"/>
      <c r="BO57" s="62"/>
      <c r="BP57" s="62"/>
      <c r="BQ57" s="62"/>
      <c r="BR57" s="62"/>
      <c r="BS57" s="62"/>
      <c r="BT57" s="62"/>
      <c r="BU57" s="62"/>
      <c r="BV57" s="62"/>
      <c r="BW57" s="62"/>
      <c r="BX57" s="62"/>
      <c r="BY57" s="62"/>
      <c r="BZ57" s="63"/>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1"/>
      <c r="BM58" s="62"/>
      <c r="BN58" s="62"/>
      <c r="BO58" s="62"/>
      <c r="BP58" s="62"/>
      <c r="BQ58" s="62"/>
      <c r="BR58" s="62"/>
      <c r="BS58" s="62"/>
      <c r="BT58" s="62"/>
      <c r="BU58" s="62"/>
      <c r="BV58" s="62"/>
      <c r="BW58" s="62"/>
      <c r="BX58" s="62"/>
      <c r="BY58" s="62"/>
      <c r="BZ58" s="63"/>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1"/>
      <c r="BM59" s="62"/>
      <c r="BN59" s="62"/>
      <c r="BO59" s="62"/>
      <c r="BP59" s="62"/>
      <c r="BQ59" s="62"/>
      <c r="BR59" s="62"/>
      <c r="BS59" s="62"/>
      <c r="BT59" s="62"/>
      <c r="BU59" s="62"/>
      <c r="BV59" s="62"/>
      <c r="BW59" s="62"/>
      <c r="BX59" s="62"/>
      <c r="BY59" s="62"/>
      <c r="BZ59" s="63"/>
    </row>
    <row r="60" spans="1:78" ht="13.5" customHeight="1" x14ac:dyDescent="0.2">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61"/>
      <c r="BM60" s="62"/>
      <c r="BN60" s="62"/>
      <c r="BO60" s="62"/>
      <c r="BP60" s="62"/>
      <c r="BQ60" s="62"/>
      <c r="BR60" s="62"/>
      <c r="BS60" s="62"/>
      <c r="BT60" s="62"/>
      <c r="BU60" s="62"/>
      <c r="BV60" s="62"/>
      <c r="BW60" s="62"/>
      <c r="BX60" s="62"/>
      <c r="BY60" s="62"/>
      <c r="BZ60" s="63"/>
    </row>
    <row r="61" spans="1:78" ht="13.5" customHeight="1" x14ac:dyDescent="0.2">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61"/>
      <c r="BM61" s="62"/>
      <c r="BN61" s="62"/>
      <c r="BO61" s="62"/>
      <c r="BP61" s="62"/>
      <c r="BQ61" s="62"/>
      <c r="BR61" s="62"/>
      <c r="BS61" s="62"/>
      <c r="BT61" s="62"/>
      <c r="BU61" s="62"/>
      <c r="BV61" s="62"/>
      <c r="BW61" s="62"/>
      <c r="BX61" s="62"/>
      <c r="BY61" s="62"/>
      <c r="BZ61" s="63"/>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1"/>
      <c r="BM62" s="62"/>
      <c r="BN62" s="62"/>
      <c r="BO62" s="62"/>
      <c r="BP62" s="62"/>
      <c r="BQ62" s="62"/>
      <c r="BR62" s="62"/>
      <c r="BS62" s="62"/>
      <c r="BT62" s="62"/>
      <c r="BU62" s="62"/>
      <c r="BV62" s="62"/>
      <c r="BW62" s="62"/>
      <c r="BX62" s="62"/>
      <c r="BY62" s="62"/>
      <c r="BZ62" s="63"/>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4"/>
      <c r="BM63" s="65"/>
      <c r="BN63" s="65"/>
      <c r="BO63" s="65"/>
      <c r="BP63" s="65"/>
      <c r="BQ63" s="65"/>
      <c r="BR63" s="65"/>
      <c r="BS63" s="65"/>
      <c r="BT63" s="65"/>
      <c r="BU63" s="65"/>
      <c r="BV63" s="65"/>
      <c r="BW63" s="65"/>
      <c r="BX63" s="65"/>
      <c r="BY63" s="65"/>
      <c r="BZ63" s="66"/>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1" t="s">
        <v>114</v>
      </c>
      <c r="BM66" s="62"/>
      <c r="BN66" s="62"/>
      <c r="BO66" s="62"/>
      <c r="BP66" s="62"/>
      <c r="BQ66" s="62"/>
      <c r="BR66" s="62"/>
      <c r="BS66" s="62"/>
      <c r="BT66" s="62"/>
      <c r="BU66" s="62"/>
      <c r="BV66" s="62"/>
      <c r="BW66" s="62"/>
      <c r="BX66" s="62"/>
      <c r="BY66" s="62"/>
      <c r="BZ66" s="63"/>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1"/>
      <c r="BM67" s="62"/>
      <c r="BN67" s="62"/>
      <c r="BO67" s="62"/>
      <c r="BP67" s="62"/>
      <c r="BQ67" s="62"/>
      <c r="BR67" s="62"/>
      <c r="BS67" s="62"/>
      <c r="BT67" s="62"/>
      <c r="BU67" s="62"/>
      <c r="BV67" s="62"/>
      <c r="BW67" s="62"/>
      <c r="BX67" s="62"/>
      <c r="BY67" s="62"/>
      <c r="BZ67" s="63"/>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1"/>
      <c r="BM68" s="62"/>
      <c r="BN68" s="62"/>
      <c r="BO68" s="62"/>
      <c r="BP68" s="62"/>
      <c r="BQ68" s="62"/>
      <c r="BR68" s="62"/>
      <c r="BS68" s="62"/>
      <c r="BT68" s="62"/>
      <c r="BU68" s="62"/>
      <c r="BV68" s="62"/>
      <c r="BW68" s="62"/>
      <c r="BX68" s="62"/>
      <c r="BY68" s="62"/>
      <c r="BZ68" s="63"/>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1"/>
      <c r="BM69" s="62"/>
      <c r="BN69" s="62"/>
      <c r="BO69" s="62"/>
      <c r="BP69" s="62"/>
      <c r="BQ69" s="62"/>
      <c r="BR69" s="62"/>
      <c r="BS69" s="62"/>
      <c r="BT69" s="62"/>
      <c r="BU69" s="62"/>
      <c r="BV69" s="62"/>
      <c r="BW69" s="62"/>
      <c r="BX69" s="62"/>
      <c r="BY69" s="62"/>
      <c r="BZ69" s="63"/>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1"/>
      <c r="BM70" s="62"/>
      <c r="BN70" s="62"/>
      <c r="BO70" s="62"/>
      <c r="BP70" s="62"/>
      <c r="BQ70" s="62"/>
      <c r="BR70" s="62"/>
      <c r="BS70" s="62"/>
      <c r="BT70" s="62"/>
      <c r="BU70" s="62"/>
      <c r="BV70" s="62"/>
      <c r="BW70" s="62"/>
      <c r="BX70" s="62"/>
      <c r="BY70" s="62"/>
      <c r="BZ70" s="63"/>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1"/>
      <c r="BM71" s="62"/>
      <c r="BN71" s="62"/>
      <c r="BO71" s="62"/>
      <c r="BP71" s="62"/>
      <c r="BQ71" s="62"/>
      <c r="BR71" s="62"/>
      <c r="BS71" s="62"/>
      <c r="BT71" s="62"/>
      <c r="BU71" s="62"/>
      <c r="BV71" s="62"/>
      <c r="BW71" s="62"/>
      <c r="BX71" s="62"/>
      <c r="BY71" s="62"/>
      <c r="BZ71" s="63"/>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1"/>
      <c r="BM72" s="62"/>
      <c r="BN72" s="62"/>
      <c r="BO72" s="62"/>
      <c r="BP72" s="62"/>
      <c r="BQ72" s="62"/>
      <c r="BR72" s="62"/>
      <c r="BS72" s="62"/>
      <c r="BT72" s="62"/>
      <c r="BU72" s="62"/>
      <c r="BV72" s="62"/>
      <c r="BW72" s="62"/>
      <c r="BX72" s="62"/>
      <c r="BY72" s="62"/>
      <c r="BZ72" s="63"/>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1"/>
      <c r="BM73" s="62"/>
      <c r="BN73" s="62"/>
      <c r="BO73" s="62"/>
      <c r="BP73" s="62"/>
      <c r="BQ73" s="62"/>
      <c r="BR73" s="62"/>
      <c r="BS73" s="62"/>
      <c r="BT73" s="62"/>
      <c r="BU73" s="62"/>
      <c r="BV73" s="62"/>
      <c r="BW73" s="62"/>
      <c r="BX73" s="62"/>
      <c r="BY73" s="62"/>
      <c r="BZ73" s="63"/>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1"/>
      <c r="BM74" s="62"/>
      <c r="BN74" s="62"/>
      <c r="BO74" s="62"/>
      <c r="BP74" s="62"/>
      <c r="BQ74" s="62"/>
      <c r="BR74" s="62"/>
      <c r="BS74" s="62"/>
      <c r="BT74" s="62"/>
      <c r="BU74" s="62"/>
      <c r="BV74" s="62"/>
      <c r="BW74" s="62"/>
      <c r="BX74" s="62"/>
      <c r="BY74" s="62"/>
      <c r="BZ74" s="63"/>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1"/>
      <c r="BM75" s="62"/>
      <c r="BN75" s="62"/>
      <c r="BO75" s="62"/>
      <c r="BP75" s="62"/>
      <c r="BQ75" s="62"/>
      <c r="BR75" s="62"/>
      <c r="BS75" s="62"/>
      <c r="BT75" s="62"/>
      <c r="BU75" s="62"/>
      <c r="BV75" s="62"/>
      <c r="BW75" s="62"/>
      <c r="BX75" s="62"/>
      <c r="BY75" s="62"/>
      <c r="BZ75" s="63"/>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1"/>
      <c r="BM76" s="62"/>
      <c r="BN76" s="62"/>
      <c r="BO76" s="62"/>
      <c r="BP76" s="62"/>
      <c r="BQ76" s="62"/>
      <c r="BR76" s="62"/>
      <c r="BS76" s="62"/>
      <c r="BT76" s="62"/>
      <c r="BU76" s="62"/>
      <c r="BV76" s="62"/>
      <c r="BW76" s="62"/>
      <c r="BX76" s="62"/>
      <c r="BY76" s="62"/>
      <c r="BZ76" s="63"/>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1"/>
      <c r="BM77" s="62"/>
      <c r="BN77" s="62"/>
      <c r="BO77" s="62"/>
      <c r="BP77" s="62"/>
      <c r="BQ77" s="62"/>
      <c r="BR77" s="62"/>
      <c r="BS77" s="62"/>
      <c r="BT77" s="62"/>
      <c r="BU77" s="62"/>
      <c r="BV77" s="62"/>
      <c r="BW77" s="62"/>
      <c r="BX77" s="62"/>
      <c r="BY77" s="62"/>
      <c r="BZ77" s="63"/>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1"/>
      <c r="BM78" s="62"/>
      <c r="BN78" s="62"/>
      <c r="BO78" s="62"/>
      <c r="BP78" s="62"/>
      <c r="BQ78" s="62"/>
      <c r="BR78" s="62"/>
      <c r="BS78" s="62"/>
      <c r="BT78" s="62"/>
      <c r="BU78" s="62"/>
      <c r="BV78" s="62"/>
      <c r="BW78" s="62"/>
      <c r="BX78" s="62"/>
      <c r="BY78" s="62"/>
      <c r="BZ78" s="63"/>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1"/>
      <c r="BM79" s="62"/>
      <c r="BN79" s="62"/>
      <c r="BO79" s="62"/>
      <c r="BP79" s="62"/>
      <c r="BQ79" s="62"/>
      <c r="BR79" s="62"/>
      <c r="BS79" s="62"/>
      <c r="BT79" s="62"/>
      <c r="BU79" s="62"/>
      <c r="BV79" s="62"/>
      <c r="BW79" s="62"/>
      <c r="BX79" s="62"/>
      <c r="BY79" s="62"/>
      <c r="BZ79" s="63"/>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1"/>
      <c r="BM80" s="62"/>
      <c r="BN80" s="62"/>
      <c r="BO80" s="62"/>
      <c r="BP80" s="62"/>
      <c r="BQ80" s="62"/>
      <c r="BR80" s="62"/>
      <c r="BS80" s="62"/>
      <c r="BT80" s="62"/>
      <c r="BU80" s="62"/>
      <c r="BV80" s="62"/>
      <c r="BW80" s="62"/>
      <c r="BX80" s="62"/>
      <c r="BY80" s="62"/>
      <c r="BZ80" s="63"/>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1"/>
      <c r="BM81" s="62"/>
      <c r="BN81" s="62"/>
      <c r="BO81" s="62"/>
      <c r="BP81" s="62"/>
      <c r="BQ81" s="62"/>
      <c r="BR81" s="62"/>
      <c r="BS81" s="62"/>
      <c r="BT81" s="62"/>
      <c r="BU81" s="62"/>
      <c r="BV81" s="62"/>
      <c r="BW81" s="62"/>
      <c r="BX81" s="62"/>
      <c r="BY81" s="62"/>
      <c r="BZ81" s="63"/>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4"/>
      <c r="BM82" s="65"/>
      <c r="BN82" s="65"/>
      <c r="BO82" s="65"/>
      <c r="BP82" s="65"/>
      <c r="BQ82" s="65"/>
      <c r="BR82" s="65"/>
      <c r="BS82" s="65"/>
      <c r="BT82" s="65"/>
      <c r="BU82" s="65"/>
      <c r="BV82" s="65"/>
      <c r="BW82" s="65"/>
      <c r="BX82" s="65"/>
      <c r="BY82" s="65"/>
      <c r="BZ82" s="66"/>
    </row>
    <row r="83" spans="1:78" x14ac:dyDescent="0.2">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【105.35】</v>
      </c>
      <c r="F85" s="12" t="str">
        <f>データ!AT6</f>
        <v>【63.89】</v>
      </c>
      <c r="G85" s="12" t="str">
        <f>データ!BE6</f>
        <v>【44.07】</v>
      </c>
      <c r="H85" s="12" t="str">
        <f>データ!BP6</f>
        <v>【1,201.79】</v>
      </c>
      <c r="I85" s="12" t="str">
        <f>データ!CA6</f>
        <v>【75.31】</v>
      </c>
      <c r="J85" s="12" t="str">
        <f>データ!CL6</f>
        <v>【216.39】</v>
      </c>
      <c r="K85" s="12" t="str">
        <f>データ!CW6</f>
        <v>【42.57】</v>
      </c>
      <c r="L85" s="12" t="str">
        <f>データ!DH6</f>
        <v>【85.24】</v>
      </c>
      <c r="M85" s="12" t="str">
        <f>データ!DS6</f>
        <v>【25.87】</v>
      </c>
      <c r="N85" s="12" t="str">
        <f>データ!ED6</f>
        <v>【0.01】</v>
      </c>
      <c r="O85" s="12" t="str">
        <f>データ!EO6</f>
        <v>【0.15】</v>
      </c>
    </row>
  </sheetData>
  <sheetProtection algorithmName="SHA-512" hashValue="G/bYGiVcpocaaBQngIVt6BhaFg+1N1WG/VIcZP2ZninY1156KDckEopDeyJteFBfUrcH9f6Vt8aUGFLDMeOmZA==" saltValue="/yj6+EIfV6r8BaFfOutbjQ=="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 x14ac:dyDescent="0.2"/>
  <cols>
    <col min="2" max="144" width="11.9062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2">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2021</v>
      </c>
      <c r="C6" s="19">
        <f t="shared" ref="C6:X6" si="3">C7</f>
        <v>92169</v>
      </c>
      <c r="D6" s="19">
        <f t="shared" si="3"/>
        <v>46</v>
      </c>
      <c r="E6" s="19">
        <f t="shared" si="3"/>
        <v>17</v>
      </c>
      <c r="F6" s="19">
        <f t="shared" si="3"/>
        <v>4</v>
      </c>
      <c r="G6" s="19">
        <f t="shared" si="3"/>
        <v>0</v>
      </c>
      <c r="H6" s="19" t="str">
        <f t="shared" si="3"/>
        <v>栃木県　下野市</v>
      </c>
      <c r="I6" s="19" t="str">
        <f t="shared" si="3"/>
        <v>法適用</v>
      </c>
      <c r="J6" s="19" t="str">
        <f t="shared" si="3"/>
        <v>下水道事業</v>
      </c>
      <c r="K6" s="19" t="str">
        <f t="shared" si="3"/>
        <v>特定環境保全公共下水道</v>
      </c>
      <c r="L6" s="19" t="str">
        <f t="shared" si="3"/>
        <v>D2</v>
      </c>
      <c r="M6" s="19" t="str">
        <f t="shared" si="3"/>
        <v>非設置</v>
      </c>
      <c r="N6" s="20" t="str">
        <f t="shared" si="3"/>
        <v>-</v>
      </c>
      <c r="O6" s="20">
        <f t="shared" si="3"/>
        <v>57.53</v>
      </c>
      <c r="P6" s="20">
        <f t="shared" si="3"/>
        <v>8.4</v>
      </c>
      <c r="Q6" s="20">
        <f t="shared" si="3"/>
        <v>74.459999999999994</v>
      </c>
      <c r="R6" s="20">
        <f t="shared" si="3"/>
        <v>2530</v>
      </c>
      <c r="S6" s="20">
        <f t="shared" si="3"/>
        <v>60202</v>
      </c>
      <c r="T6" s="20">
        <f t="shared" si="3"/>
        <v>74.59</v>
      </c>
      <c r="U6" s="20">
        <f t="shared" si="3"/>
        <v>807.11</v>
      </c>
      <c r="V6" s="20">
        <f t="shared" si="3"/>
        <v>5035</v>
      </c>
      <c r="W6" s="20">
        <f t="shared" si="3"/>
        <v>1.76</v>
      </c>
      <c r="X6" s="20">
        <f t="shared" si="3"/>
        <v>2860.8</v>
      </c>
      <c r="Y6" s="21" t="str">
        <f>IF(Y7="",NA(),Y7)</f>
        <v>-</v>
      </c>
      <c r="Z6" s="21" t="str">
        <f t="shared" ref="Z6:AH6" si="4">IF(Z7="",NA(),Z7)</f>
        <v>-</v>
      </c>
      <c r="AA6" s="21">
        <f t="shared" si="4"/>
        <v>117.67</v>
      </c>
      <c r="AB6" s="21">
        <f t="shared" si="4"/>
        <v>138.51</v>
      </c>
      <c r="AC6" s="21">
        <f t="shared" si="4"/>
        <v>142.61000000000001</v>
      </c>
      <c r="AD6" s="21" t="str">
        <f t="shared" si="4"/>
        <v>-</v>
      </c>
      <c r="AE6" s="21" t="str">
        <f t="shared" si="4"/>
        <v>-</v>
      </c>
      <c r="AF6" s="21">
        <f t="shared" si="4"/>
        <v>102.73</v>
      </c>
      <c r="AG6" s="21">
        <f t="shared" si="4"/>
        <v>105.78</v>
      </c>
      <c r="AH6" s="21">
        <f t="shared" si="4"/>
        <v>106.09</v>
      </c>
      <c r="AI6" s="20" t="str">
        <f>IF(AI7="","",IF(AI7="-","【-】","【"&amp;SUBSTITUTE(TEXT(AI7,"#,##0.00"),"-","△")&amp;"】"))</f>
        <v>【105.35】</v>
      </c>
      <c r="AJ6" s="21" t="str">
        <f>IF(AJ7="",NA(),AJ7)</f>
        <v>-</v>
      </c>
      <c r="AK6" s="21" t="str">
        <f t="shared" ref="AK6:AS6" si="5">IF(AK7="",NA(),AK7)</f>
        <v>-</v>
      </c>
      <c r="AL6" s="20">
        <f t="shared" si="5"/>
        <v>0</v>
      </c>
      <c r="AM6" s="20">
        <f t="shared" si="5"/>
        <v>0</v>
      </c>
      <c r="AN6" s="20">
        <f t="shared" si="5"/>
        <v>0</v>
      </c>
      <c r="AO6" s="21" t="str">
        <f t="shared" si="5"/>
        <v>-</v>
      </c>
      <c r="AP6" s="21" t="str">
        <f t="shared" si="5"/>
        <v>-</v>
      </c>
      <c r="AQ6" s="21">
        <f t="shared" si="5"/>
        <v>94.97</v>
      </c>
      <c r="AR6" s="21">
        <f t="shared" si="5"/>
        <v>63.96</v>
      </c>
      <c r="AS6" s="21">
        <f t="shared" si="5"/>
        <v>69.42</v>
      </c>
      <c r="AT6" s="20" t="str">
        <f>IF(AT7="","",IF(AT7="-","【-】","【"&amp;SUBSTITUTE(TEXT(AT7,"#,##0.00"),"-","△")&amp;"】"))</f>
        <v>【63.89】</v>
      </c>
      <c r="AU6" s="21" t="str">
        <f>IF(AU7="",NA(),AU7)</f>
        <v>-</v>
      </c>
      <c r="AV6" s="21" t="str">
        <f t="shared" ref="AV6:BD6" si="6">IF(AV7="",NA(),AV7)</f>
        <v>-</v>
      </c>
      <c r="AW6" s="21">
        <f t="shared" si="6"/>
        <v>92.52</v>
      </c>
      <c r="AX6" s="21">
        <f t="shared" si="6"/>
        <v>90.9</v>
      </c>
      <c r="AY6" s="21">
        <f t="shared" si="6"/>
        <v>134.58000000000001</v>
      </c>
      <c r="AZ6" s="21" t="str">
        <f t="shared" si="6"/>
        <v>-</v>
      </c>
      <c r="BA6" s="21" t="str">
        <f t="shared" si="6"/>
        <v>-</v>
      </c>
      <c r="BB6" s="21">
        <f t="shared" si="6"/>
        <v>47.72</v>
      </c>
      <c r="BC6" s="21">
        <f t="shared" si="6"/>
        <v>44.24</v>
      </c>
      <c r="BD6" s="21">
        <f t="shared" si="6"/>
        <v>43.07</v>
      </c>
      <c r="BE6" s="20" t="str">
        <f>IF(BE7="","",IF(BE7="-","【-】","【"&amp;SUBSTITUTE(TEXT(BE7,"#,##0.00"),"-","△")&amp;"】"))</f>
        <v>【44.07】</v>
      </c>
      <c r="BF6" s="21" t="str">
        <f>IF(BF7="",NA(),BF7)</f>
        <v>-</v>
      </c>
      <c r="BG6" s="21" t="str">
        <f t="shared" ref="BG6:BO6" si="7">IF(BG7="",NA(),BG7)</f>
        <v>-</v>
      </c>
      <c r="BH6" s="21">
        <f t="shared" si="7"/>
        <v>1259.48</v>
      </c>
      <c r="BI6" s="21">
        <f t="shared" si="7"/>
        <v>1187.22</v>
      </c>
      <c r="BJ6" s="21">
        <f t="shared" si="7"/>
        <v>978.32</v>
      </c>
      <c r="BK6" s="21" t="str">
        <f t="shared" si="7"/>
        <v>-</v>
      </c>
      <c r="BL6" s="21" t="str">
        <f t="shared" si="7"/>
        <v>-</v>
      </c>
      <c r="BM6" s="21">
        <f t="shared" si="7"/>
        <v>1206.79</v>
      </c>
      <c r="BN6" s="21">
        <f t="shared" si="7"/>
        <v>1258.43</v>
      </c>
      <c r="BO6" s="21">
        <f t="shared" si="7"/>
        <v>1163.75</v>
      </c>
      <c r="BP6" s="20" t="str">
        <f>IF(BP7="","",IF(BP7="-","【-】","【"&amp;SUBSTITUTE(TEXT(BP7,"#,##0.00"),"-","△")&amp;"】"))</f>
        <v>【1,201.79】</v>
      </c>
      <c r="BQ6" s="21" t="str">
        <f>IF(BQ7="",NA(),BQ7)</f>
        <v>-</v>
      </c>
      <c r="BR6" s="21" t="str">
        <f t="shared" ref="BR6:BZ6" si="8">IF(BR7="",NA(),BR7)</f>
        <v>-</v>
      </c>
      <c r="BS6" s="21">
        <f t="shared" si="8"/>
        <v>82.59</v>
      </c>
      <c r="BT6" s="21">
        <f t="shared" si="8"/>
        <v>75.069999999999993</v>
      </c>
      <c r="BU6" s="21">
        <f t="shared" si="8"/>
        <v>74.2</v>
      </c>
      <c r="BV6" s="21" t="str">
        <f t="shared" si="8"/>
        <v>-</v>
      </c>
      <c r="BW6" s="21" t="str">
        <f t="shared" si="8"/>
        <v>-</v>
      </c>
      <c r="BX6" s="21">
        <f t="shared" si="8"/>
        <v>71.84</v>
      </c>
      <c r="BY6" s="21">
        <f t="shared" si="8"/>
        <v>73.36</v>
      </c>
      <c r="BZ6" s="21">
        <f t="shared" si="8"/>
        <v>72.599999999999994</v>
      </c>
      <c r="CA6" s="20" t="str">
        <f>IF(CA7="","",IF(CA7="-","【-】","【"&amp;SUBSTITUTE(TEXT(CA7,"#,##0.00"),"-","△")&amp;"】"))</f>
        <v>【75.31】</v>
      </c>
      <c r="CB6" s="21" t="str">
        <f>IF(CB7="",NA(),CB7)</f>
        <v>-</v>
      </c>
      <c r="CC6" s="21" t="str">
        <f t="shared" ref="CC6:CK6" si="9">IF(CC7="",NA(),CC7)</f>
        <v>-</v>
      </c>
      <c r="CD6" s="21">
        <f t="shared" si="9"/>
        <v>150</v>
      </c>
      <c r="CE6" s="21">
        <f t="shared" si="9"/>
        <v>165.11</v>
      </c>
      <c r="CF6" s="21">
        <f t="shared" si="9"/>
        <v>167.53</v>
      </c>
      <c r="CG6" s="21" t="str">
        <f t="shared" si="9"/>
        <v>-</v>
      </c>
      <c r="CH6" s="21" t="str">
        <f t="shared" si="9"/>
        <v>-</v>
      </c>
      <c r="CI6" s="21">
        <f t="shared" si="9"/>
        <v>228.47</v>
      </c>
      <c r="CJ6" s="21">
        <f t="shared" si="9"/>
        <v>224.88</v>
      </c>
      <c r="CK6" s="21">
        <f t="shared" si="9"/>
        <v>228.64</v>
      </c>
      <c r="CL6" s="20" t="str">
        <f>IF(CL7="","",IF(CL7="-","【-】","【"&amp;SUBSTITUTE(TEXT(CL7,"#,##0.00"),"-","△")&amp;"】"))</f>
        <v>【216.39】</v>
      </c>
      <c r="CM6" s="21" t="str">
        <f>IF(CM7="",NA(),CM7)</f>
        <v>-</v>
      </c>
      <c r="CN6" s="21" t="str">
        <f t="shared" ref="CN6:CV6" si="10">IF(CN7="",NA(),CN7)</f>
        <v>-</v>
      </c>
      <c r="CO6" s="21" t="str">
        <f t="shared" si="10"/>
        <v>-</v>
      </c>
      <c r="CP6" s="21" t="str">
        <f t="shared" si="10"/>
        <v>-</v>
      </c>
      <c r="CQ6" s="21" t="str">
        <f t="shared" si="10"/>
        <v>-</v>
      </c>
      <c r="CR6" s="21" t="str">
        <f t="shared" si="10"/>
        <v>-</v>
      </c>
      <c r="CS6" s="21" t="str">
        <f t="shared" si="10"/>
        <v>-</v>
      </c>
      <c r="CT6" s="21">
        <f t="shared" si="10"/>
        <v>42.47</v>
      </c>
      <c r="CU6" s="21">
        <f t="shared" si="10"/>
        <v>42.4</v>
      </c>
      <c r="CV6" s="21">
        <f t="shared" si="10"/>
        <v>42.28</v>
      </c>
      <c r="CW6" s="20" t="str">
        <f>IF(CW7="","",IF(CW7="-","【-】","【"&amp;SUBSTITUTE(TEXT(CW7,"#,##0.00"),"-","△")&amp;"】"))</f>
        <v>【42.57】</v>
      </c>
      <c r="CX6" s="21" t="str">
        <f>IF(CX7="",NA(),CX7)</f>
        <v>-</v>
      </c>
      <c r="CY6" s="21" t="str">
        <f t="shared" ref="CY6:DG6" si="11">IF(CY7="",NA(),CY7)</f>
        <v>-</v>
      </c>
      <c r="CZ6" s="21">
        <f t="shared" si="11"/>
        <v>64.78</v>
      </c>
      <c r="DA6" s="21">
        <f t="shared" si="11"/>
        <v>67.22</v>
      </c>
      <c r="DB6" s="21">
        <f t="shared" si="11"/>
        <v>64.55</v>
      </c>
      <c r="DC6" s="21" t="str">
        <f t="shared" si="11"/>
        <v>-</v>
      </c>
      <c r="DD6" s="21" t="str">
        <f t="shared" si="11"/>
        <v>-</v>
      </c>
      <c r="DE6" s="21">
        <f t="shared" si="11"/>
        <v>83.75</v>
      </c>
      <c r="DF6" s="21">
        <f t="shared" si="11"/>
        <v>84.19</v>
      </c>
      <c r="DG6" s="21">
        <f t="shared" si="11"/>
        <v>84.34</v>
      </c>
      <c r="DH6" s="20" t="str">
        <f>IF(DH7="","",IF(DH7="-","【-】","【"&amp;SUBSTITUTE(TEXT(DH7,"#,##0.00"),"-","△")&amp;"】"))</f>
        <v>【85.24】</v>
      </c>
      <c r="DI6" s="21" t="str">
        <f>IF(DI7="",NA(),DI7)</f>
        <v>-</v>
      </c>
      <c r="DJ6" s="21" t="str">
        <f t="shared" ref="DJ6:DR6" si="12">IF(DJ7="",NA(),DJ7)</f>
        <v>-</v>
      </c>
      <c r="DK6" s="21">
        <f t="shared" si="12"/>
        <v>2.33</v>
      </c>
      <c r="DL6" s="21">
        <f t="shared" si="12"/>
        <v>4.6500000000000004</v>
      </c>
      <c r="DM6" s="21">
        <f t="shared" si="12"/>
        <v>6.96</v>
      </c>
      <c r="DN6" s="21" t="str">
        <f t="shared" si="12"/>
        <v>-</v>
      </c>
      <c r="DO6" s="21" t="str">
        <f t="shared" si="12"/>
        <v>-</v>
      </c>
      <c r="DP6" s="21">
        <f t="shared" si="12"/>
        <v>24.68</v>
      </c>
      <c r="DQ6" s="21">
        <f t="shared" si="12"/>
        <v>21.36</v>
      </c>
      <c r="DR6" s="21">
        <f t="shared" si="12"/>
        <v>22.79</v>
      </c>
      <c r="DS6" s="20" t="str">
        <f>IF(DS7="","",IF(DS7="-","【-】","【"&amp;SUBSTITUTE(TEXT(DS7,"#,##0.00"),"-","△")&amp;"】"))</f>
        <v>【25.87】</v>
      </c>
      <c r="DT6" s="21" t="str">
        <f>IF(DT7="",NA(),DT7)</f>
        <v>-</v>
      </c>
      <c r="DU6" s="21" t="str">
        <f t="shared" ref="DU6:EC6" si="13">IF(DU7="",NA(),DU7)</f>
        <v>-</v>
      </c>
      <c r="DV6" s="20">
        <f t="shared" si="13"/>
        <v>0</v>
      </c>
      <c r="DW6" s="20">
        <f t="shared" si="13"/>
        <v>0</v>
      </c>
      <c r="DX6" s="20">
        <f t="shared" si="13"/>
        <v>0</v>
      </c>
      <c r="DY6" s="21" t="str">
        <f t="shared" si="13"/>
        <v>-</v>
      </c>
      <c r="DZ6" s="21" t="str">
        <f t="shared" si="13"/>
        <v>-</v>
      </c>
      <c r="EA6" s="21">
        <f t="shared" si="13"/>
        <v>8.6199999999999992</v>
      </c>
      <c r="EB6" s="21">
        <f t="shared" si="13"/>
        <v>0.01</v>
      </c>
      <c r="EC6" s="21">
        <f t="shared" si="13"/>
        <v>0.01</v>
      </c>
      <c r="ED6" s="20" t="str">
        <f>IF(ED7="","",IF(ED7="-","【-】","【"&amp;SUBSTITUTE(TEXT(ED7,"#,##0.00"),"-","△")&amp;"】"))</f>
        <v>【0.01】</v>
      </c>
      <c r="EE6" s="21" t="str">
        <f>IF(EE7="",NA(),EE7)</f>
        <v>-</v>
      </c>
      <c r="EF6" s="21" t="str">
        <f t="shared" ref="EF6:EN6" si="14">IF(EF7="",NA(),EF7)</f>
        <v>-</v>
      </c>
      <c r="EG6" s="20">
        <f t="shared" si="14"/>
        <v>0</v>
      </c>
      <c r="EH6" s="21">
        <f t="shared" si="14"/>
        <v>1.76</v>
      </c>
      <c r="EI6" s="21">
        <f t="shared" si="14"/>
        <v>0.74</v>
      </c>
      <c r="EJ6" s="21" t="str">
        <f t="shared" si="14"/>
        <v>-</v>
      </c>
      <c r="EK6" s="21" t="str">
        <f t="shared" si="14"/>
        <v>-</v>
      </c>
      <c r="EL6" s="21">
        <f t="shared" si="14"/>
        <v>0.36</v>
      </c>
      <c r="EM6" s="21">
        <f t="shared" si="14"/>
        <v>0.39</v>
      </c>
      <c r="EN6" s="21">
        <f t="shared" si="14"/>
        <v>0.1</v>
      </c>
      <c r="EO6" s="20" t="str">
        <f>IF(EO7="","",IF(EO7="-","【-】","【"&amp;SUBSTITUTE(TEXT(EO7,"#,##0.00"),"-","△")&amp;"】"))</f>
        <v>【0.15】</v>
      </c>
    </row>
    <row r="7" spans="1:148" s="22" customFormat="1" x14ac:dyDescent="0.2">
      <c r="A7" s="14"/>
      <c r="B7" s="23">
        <v>2021</v>
      </c>
      <c r="C7" s="23">
        <v>92169</v>
      </c>
      <c r="D7" s="23">
        <v>46</v>
      </c>
      <c r="E7" s="23">
        <v>17</v>
      </c>
      <c r="F7" s="23">
        <v>4</v>
      </c>
      <c r="G7" s="23">
        <v>0</v>
      </c>
      <c r="H7" s="23" t="s">
        <v>96</v>
      </c>
      <c r="I7" s="23" t="s">
        <v>97</v>
      </c>
      <c r="J7" s="23" t="s">
        <v>98</v>
      </c>
      <c r="K7" s="23" t="s">
        <v>99</v>
      </c>
      <c r="L7" s="23" t="s">
        <v>100</v>
      </c>
      <c r="M7" s="23" t="s">
        <v>101</v>
      </c>
      <c r="N7" s="24" t="s">
        <v>102</v>
      </c>
      <c r="O7" s="24">
        <v>57.53</v>
      </c>
      <c r="P7" s="24">
        <v>8.4</v>
      </c>
      <c r="Q7" s="24">
        <v>74.459999999999994</v>
      </c>
      <c r="R7" s="24">
        <v>2530</v>
      </c>
      <c r="S7" s="24">
        <v>60202</v>
      </c>
      <c r="T7" s="24">
        <v>74.59</v>
      </c>
      <c r="U7" s="24">
        <v>807.11</v>
      </c>
      <c r="V7" s="24">
        <v>5035</v>
      </c>
      <c r="W7" s="24">
        <v>1.76</v>
      </c>
      <c r="X7" s="24">
        <v>2860.8</v>
      </c>
      <c r="Y7" s="24" t="s">
        <v>102</v>
      </c>
      <c r="Z7" s="24" t="s">
        <v>102</v>
      </c>
      <c r="AA7" s="24">
        <v>117.67</v>
      </c>
      <c r="AB7" s="24">
        <v>138.51</v>
      </c>
      <c r="AC7" s="24">
        <v>142.61000000000001</v>
      </c>
      <c r="AD7" s="24" t="s">
        <v>102</v>
      </c>
      <c r="AE7" s="24" t="s">
        <v>102</v>
      </c>
      <c r="AF7" s="24">
        <v>102.73</v>
      </c>
      <c r="AG7" s="24">
        <v>105.78</v>
      </c>
      <c r="AH7" s="24">
        <v>106.09</v>
      </c>
      <c r="AI7" s="24">
        <v>105.35</v>
      </c>
      <c r="AJ7" s="24" t="s">
        <v>102</v>
      </c>
      <c r="AK7" s="24" t="s">
        <v>102</v>
      </c>
      <c r="AL7" s="24">
        <v>0</v>
      </c>
      <c r="AM7" s="24">
        <v>0</v>
      </c>
      <c r="AN7" s="24">
        <v>0</v>
      </c>
      <c r="AO7" s="24" t="s">
        <v>102</v>
      </c>
      <c r="AP7" s="24" t="s">
        <v>102</v>
      </c>
      <c r="AQ7" s="24">
        <v>94.97</v>
      </c>
      <c r="AR7" s="24">
        <v>63.96</v>
      </c>
      <c r="AS7" s="24">
        <v>69.42</v>
      </c>
      <c r="AT7" s="24">
        <v>63.89</v>
      </c>
      <c r="AU7" s="24" t="s">
        <v>102</v>
      </c>
      <c r="AV7" s="24" t="s">
        <v>102</v>
      </c>
      <c r="AW7" s="24">
        <v>92.52</v>
      </c>
      <c r="AX7" s="24">
        <v>90.9</v>
      </c>
      <c r="AY7" s="24">
        <v>134.58000000000001</v>
      </c>
      <c r="AZ7" s="24" t="s">
        <v>102</v>
      </c>
      <c r="BA7" s="24" t="s">
        <v>102</v>
      </c>
      <c r="BB7" s="24">
        <v>47.72</v>
      </c>
      <c r="BC7" s="24">
        <v>44.24</v>
      </c>
      <c r="BD7" s="24">
        <v>43.07</v>
      </c>
      <c r="BE7" s="24">
        <v>44.07</v>
      </c>
      <c r="BF7" s="24" t="s">
        <v>102</v>
      </c>
      <c r="BG7" s="24" t="s">
        <v>102</v>
      </c>
      <c r="BH7" s="24">
        <v>1259.48</v>
      </c>
      <c r="BI7" s="24">
        <v>1187.22</v>
      </c>
      <c r="BJ7" s="24">
        <v>978.32</v>
      </c>
      <c r="BK7" s="24" t="s">
        <v>102</v>
      </c>
      <c r="BL7" s="24" t="s">
        <v>102</v>
      </c>
      <c r="BM7" s="24">
        <v>1206.79</v>
      </c>
      <c r="BN7" s="24">
        <v>1258.43</v>
      </c>
      <c r="BO7" s="24">
        <v>1163.75</v>
      </c>
      <c r="BP7" s="24">
        <v>1201.79</v>
      </c>
      <c r="BQ7" s="24" t="s">
        <v>102</v>
      </c>
      <c r="BR7" s="24" t="s">
        <v>102</v>
      </c>
      <c r="BS7" s="24">
        <v>82.59</v>
      </c>
      <c r="BT7" s="24">
        <v>75.069999999999993</v>
      </c>
      <c r="BU7" s="24">
        <v>74.2</v>
      </c>
      <c r="BV7" s="24" t="s">
        <v>102</v>
      </c>
      <c r="BW7" s="24" t="s">
        <v>102</v>
      </c>
      <c r="BX7" s="24">
        <v>71.84</v>
      </c>
      <c r="BY7" s="24">
        <v>73.36</v>
      </c>
      <c r="BZ7" s="24">
        <v>72.599999999999994</v>
      </c>
      <c r="CA7" s="24">
        <v>75.31</v>
      </c>
      <c r="CB7" s="24" t="s">
        <v>102</v>
      </c>
      <c r="CC7" s="24" t="s">
        <v>102</v>
      </c>
      <c r="CD7" s="24">
        <v>150</v>
      </c>
      <c r="CE7" s="24">
        <v>165.11</v>
      </c>
      <c r="CF7" s="24">
        <v>167.53</v>
      </c>
      <c r="CG7" s="24" t="s">
        <v>102</v>
      </c>
      <c r="CH7" s="24" t="s">
        <v>102</v>
      </c>
      <c r="CI7" s="24">
        <v>228.47</v>
      </c>
      <c r="CJ7" s="24">
        <v>224.88</v>
      </c>
      <c r="CK7" s="24">
        <v>228.64</v>
      </c>
      <c r="CL7" s="24">
        <v>216.39</v>
      </c>
      <c r="CM7" s="24" t="s">
        <v>102</v>
      </c>
      <c r="CN7" s="24" t="s">
        <v>102</v>
      </c>
      <c r="CO7" s="24" t="s">
        <v>102</v>
      </c>
      <c r="CP7" s="24" t="s">
        <v>102</v>
      </c>
      <c r="CQ7" s="24" t="s">
        <v>102</v>
      </c>
      <c r="CR7" s="24" t="s">
        <v>102</v>
      </c>
      <c r="CS7" s="24" t="s">
        <v>102</v>
      </c>
      <c r="CT7" s="24">
        <v>42.47</v>
      </c>
      <c r="CU7" s="24">
        <v>42.4</v>
      </c>
      <c r="CV7" s="24">
        <v>42.28</v>
      </c>
      <c r="CW7" s="24">
        <v>42.57</v>
      </c>
      <c r="CX7" s="24" t="s">
        <v>102</v>
      </c>
      <c r="CY7" s="24" t="s">
        <v>102</v>
      </c>
      <c r="CZ7" s="24">
        <v>64.78</v>
      </c>
      <c r="DA7" s="24">
        <v>67.22</v>
      </c>
      <c r="DB7" s="24">
        <v>64.55</v>
      </c>
      <c r="DC7" s="24" t="s">
        <v>102</v>
      </c>
      <c r="DD7" s="24" t="s">
        <v>102</v>
      </c>
      <c r="DE7" s="24">
        <v>83.75</v>
      </c>
      <c r="DF7" s="24">
        <v>84.19</v>
      </c>
      <c r="DG7" s="24">
        <v>84.34</v>
      </c>
      <c r="DH7" s="24">
        <v>85.24</v>
      </c>
      <c r="DI7" s="24" t="s">
        <v>102</v>
      </c>
      <c r="DJ7" s="24" t="s">
        <v>102</v>
      </c>
      <c r="DK7" s="24">
        <v>2.33</v>
      </c>
      <c r="DL7" s="24">
        <v>4.6500000000000004</v>
      </c>
      <c r="DM7" s="24">
        <v>6.96</v>
      </c>
      <c r="DN7" s="24" t="s">
        <v>102</v>
      </c>
      <c r="DO7" s="24" t="s">
        <v>102</v>
      </c>
      <c r="DP7" s="24">
        <v>24.68</v>
      </c>
      <c r="DQ7" s="24">
        <v>21.36</v>
      </c>
      <c r="DR7" s="24">
        <v>22.79</v>
      </c>
      <c r="DS7" s="24">
        <v>25.87</v>
      </c>
      <c r="DT7" s="24" t="s">
        <v>102</v>
      </c>
      <c r="DU7" s="24" t="s">
        <v>102</v>
      </c>
      <c r="DV7" s="24">
        <v>0</v>
      </c>
      <c r="DW7" s="24">
        <v>0</v>
      </c>
      <c r="DX7" s="24">
        <v>0</v>
      </c>
      <c r="DY7" s="24" t="s">
        <v>102</v>
      </c>
      <c r="DZ7" s="24" t="s">
        <v>102</v>
      </c>
      <c r="EA7" s="24">
        <v>8.6199999999999992</v>
      </c>
      <c r="EB7" s="24">
        <v>0.01</v>
      </c>
      <c r="EC7" s="24">
        <v>0.01</v>
      </c>
      <c r="ED7" s="24">
        <v>0.01</v>
      </c>
      <c r="EE7" s="24" t="s">
        <v>102</v>
      </c>
      <c r="EF7" s="24" t="s">
        <v>102</v>
      </c>
      <c r="EG7" s="24">
        <v>0</v>
      </c>
      <c r="EH7" s="24">
        <v>1.76</v>
      </c>
      <c r="EI7" s="24">
        <v>0.74</v>
      </c>
      <c r="EJ7" s="24" t="s">
        <v>102</v>
      </c>
      <c r="EK7" s="24" t="s">
        <v>102</v>
      </c>
      <c r="EL7" s="24">
        <v>0.36</v>
      </c>
      <c r="EM7" s="24">
        <v>0.39</v>
      </c>
      <c r="EN7" s="24">
        <v>0.1</v>
      </c>
      <c r="EO7" s="24">
        <v>0.15</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2">
      <c r="B11">
        <v>4</v>
      </c>
      <c r="C11">
        <v>3</v>
      </c>
      <c r="D11">
        <v>2</v>
      </c>
      <c r="E11">
        <v>1</v>
      </c>
      <c r="F11">
        <v>0</v>
      </c>
      <c r="G11" t="s">
        <v>108</v>
      </c>
    </row>
    <row r="12" spans="1:148" x14ac:dyDescent="0.2">
      <c r="B12">
        <v>1</v>
      </c>
      <c r="C12">
        <v>1</v>
      </c>
      <c r="D12">
        <v>1</v>
      </c>
      <c r="E12">
        <v>2</v>
      </c>
      <c r="F12">
        <v>3</v>
      </c>
      <c r="G12" t="s">
        <v>109</v>
      </c>
    </row>
    <row r="13" spans="1:148" x14ac:dyDescent="0.2">
      <c r="B13" t="s">
        <v>110</v>
      </c>
      <c r="C13" t="s">
        <v>110</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北原　亜里紗</cp:lastModifiedBy>
  <cp:lastPrinted>2023-01-26T02:24:36Z</cp:lastPrinted>
  <dcterms:created xsi:type="dcterms:W3CDTF">2023-01-12T23:37:57Z</dcterms:created>
  <dcterms:modified xsi:type="dcterms:W3CDTF">2023-01-31T04:38:24Z</dcterms:modified>
  <cp:category/>
</cp:coreProperties>
</file>