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<sst xmlns="http://schemas.openxmlformats.org/spreadsheetml/2006/main" count="245" uniqueCount="126">
  <si>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</si>
  <si>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</si>
  <si>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</si>
  <si>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</si>
  <si>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</si>
  <si>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</si>
  <si>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</si>
  <si>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</si>
  <si>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</si>
  <si>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</si>
  <si>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</si>
  <si>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</si>
  <si>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</si>
  <si>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</si>
  <si>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</si>
  <si>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</si>
  <si>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</si>
  <si>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</si>
  <si>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</si>
  <si>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</si>
  <si>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</si>
  <si>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</si>
  <si>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</si>
  <si>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</si>
  <si>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</si>
  <si>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</si>
  <si>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</si>
  <si>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</si>
  <si>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</si>
  <si>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</si>
  <si>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</si>
  <si>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</si>
  <si>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</si>
  <si>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</si>
  <si>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</si>
  <si>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</si>
  <si>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</si>
  <si>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</si>
  <si>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</si>
  <si>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</si>
  <si>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</si>
  <si>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</si>
  <si>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</si>
  <si>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</si>
  <si>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</si>
  <si>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</si>
  <si>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</si>
  <si>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</si>
  <si>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</si>
  <si>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</si>
  <si>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</si>
  <si>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</si>
  <si>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</si>
  <si>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</si>
  <si>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</si>
  <si>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</si>
  <si>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</si>
  <si>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</si>
  <si>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</si>
  <si>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</si>
  <si>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</si>
  <si>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</si>
  <si>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</si>
  <si>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</si>
  <si>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</si>
  <si>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</si>
  <si>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</si>
  <si>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</si>
  <si>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</si>
  <si>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</si>
  <si>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</si>
  <si>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</si>
  <si>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</si>
  <si>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</si>
  <si>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</si>
  <si>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</si>
  <si>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</si>
  <si>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</si>
  <si>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</si>
  <si>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</si>
  <si>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</si>
  <si>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</si>
  <si>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</si>
  <si>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</si>
  <si>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</si>
  <si>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</si>
  <si>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</si>
  <si>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</si>
  <si>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</si>
  <si>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</si>
  <si>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</si>
  <si>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</si>
  <si>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</si>
  <si>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</si>
  <si>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</si>
  <si>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</si>
  <si>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</si>
  <si>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</si>
  <si>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</si>
  <si>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</si>
  <si>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</si>
  <si>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</si>
  <si>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</si>
  <si>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</si>
  <si>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</si>
  <si>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</si>
  <si>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</si>
  <si>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</si>
  <si>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</si>
  <si>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</si>
  <si>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上三川町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</si>
  <si>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</si>
  <si>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</si>
  <si>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</si>
  <si>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</si>
  <si>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</si>
  <si>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</si>
  <si>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</si>
  <si>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</si>
  <si>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</si>
  <si>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</si>
  <si>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</si>
  <si>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事業は生活に密着した事業であるため、持続可能な下水道実現に向けて有収率、水洗化率等の向上を図り、ストックマネジメント手法を踏まえた適正な施設の更新・維持管理等を図っていく必要がある。</t>
    <rPh sb="62" eb="64">
      <t>シュホウ</t>
    </rPh>
    <rPh sb="65" eb="66">
      <t>フ</t>
    </rPh>
    <rPh sb="82" eb="83">
      <t>トウ</t>
    </rPh>
    <phoneticPr fontId="7"/>
  </si>
  <si>
    <t>　昭和６３年に供用開始をしてから３０年程度経過しているが、耐用年数を経過している施設はまだ無いため、改修が必要な状況ではない。
　そのため、現在は老朽化対策を実施していないが、今後はストックマネジメントを踏まえて計画的に対策に取り組んでいく必要がある。</t>
    <rPh sb="1" eb="3">
      <t>ショウワ</t>
    </rPh>
    <rPh sb="5" eb="6">
      <t>ネン</t>
    </rPh>
    <rPh sb="7" eb="9">
      <t>キョウヨウ</t>
    </rPh>
    <rPh sb="9" eb="11">
      <t>カイシ</t>
    </rPh>
    <rPh sb="18" eb="19">
      <t>ネン</t>
    </rPh>
    <rPh sb="19" eb="21">
      <t>テイド</t>
    </rPh>
    <rPh sb="21" eb="23">
      <t>ケイカ</t>
    </rPh>
    <rPh sb="102" eb="103">
      <t>フ</t>
    </rPh>
    <rPh sb="110" eb="112">
      <t>タイサク</t>
    </rPh>
    <rPh sb="113" eb="114">
      <t>ト</t>
    </rPh>
    <rPh sb="115" eb="116">
      <t>ク</t>
    </rPh>
    <phoneticPr fontId="7"/>
  </si>
  <si>
    <t>　平成１９年度から平成２４年度にかけて繰上償還を実施したことにより、平成２５年度から収益的収支比率は改善している状況にある。今後、健全性を確保する上では、水洗化率の向上による収益の確保や、費用の削減及び有収率の向上が必要となってくる。
　経費回収率、汚水処理原価は類似団体平均値よりも良い数値を示してはいるが、全国平均に比べるとまだ低い水準であることから、更なる改善を図っていく必要がある。
　水洗化率は平成２７年度と比較して減少しているが、これは処理区域内人口の増加に接続件数が追いついていないためである。今後も引き続き戸別訪問を実施するなど水洗化率等の向上を目指していく必要がある。</t>
    <rPh sb="42" eb="45">
      <t>シュウエキテキ</t>
    </rPh>
    <rPh sb="142" eb="143">
      <t>ヨ</t>
    </rPh>
    <rPh sb="155" eb="157">
      <t>ゼンコク</t>
    </rPh>
    <rPh sb="157" eb="159">
      <t>ヘイキン</t>
    </rPh>
    <rPh sb="160" eb="161">
      <t>クラ</t>
    </rPh>
    <rPh sb="166" eb="167">
      <t>ヒク</t>
    </rPh>
    <rPh sb="168" eb="170">
      <t>スイジュン</t>
    </rPh>
    <rPh sb="197" eb="200">
      <t>スイセンカ</t>
    </rPh>
    <rPh sb="200" eb="201">
      <t>リツ</t>
    </rPh>
    <rPh sb="202" eb="204">
      <t>ヘイセイ</t>
    </rPh>
    <rPh sb="206" eb="208">
      <t>ネンド</t>
    </rPh>
    <rPh sb="209" eb="211">
      <t>ヒカク</t>
    </rPh>
    <rPh sb="213" eb="215">
      <t>ゲンショウ</t>
    </rPh>
    <rPh sb="232" eb="234">
      <t>ゾウカ</t>
    </rPh>
    <rPh sb="235" eb="237">
      <t>セツゾク</t>
    </rPh>
    <rPh sb="237" eb="239">
      <t>ケンスウ</t>
    </rPh>
    <rPh sb="240" eb="241">
      <t>オ</t>
    </rPh>
    <rPh sb="254" eb="256">
      <t>コンゴ</t>
    </rPh>
    <rPh sb="257" eb="258">
      <t>ヒ</t>
    </rPh>
    <rPh sb="259" eb="260">
      <t>ツヅ</t>
    </rPh>
    <rPh sb="261" eb="263">
      <t>コベツ</t>
    </rPh>
    <rPh sb="263" eb="265">
      <t>ホウモン</t>
    </rPh>
    <rPh sb="266" eb="268">
      <t>ジッシ</t>
    </rPh>
    <rPh sb="272" eb="275">
      <t>スイセンカ</t>
    </rPh>
    <rPh sb="275" eb="276">
      <t>リツ</t>
    </rPh>
    <rPh sb="276" eb="277">
      <t>トウ</t>
    </rPh>
    <rPh sb="278" eb="280">
      <t>コウジョウ</t>
    </rPh>
    <rPh sb="281" eb="283">
      <t>メザ</t>
    </rPh>
    <rPh sb="287" eb="289">
      <t>ヒツヨウ</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</si>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</sst>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214352"/>
        <c:axId val="25705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56214352"/>
        <c:axId val="257058888"/>
      </c:lineChart>
      <c:dateAx>
        <c:axId val="256214352"/>
        <c:scaling>
          <c:orientation val="minMax"/>
        </c:scaling>
        <c:delete val="1"/>
        <c:axPos val="b"/>
        <c:numFmt formatCode="ge" sourceLinked="1"/>
        <c:majorTickMark val="none"/>
        <c:minorTickMark val="none"/>
        <c:tickLblPos val="none"/>
        <c:crossAx val="257058888"/>
        <c:crosses val="autoZero"/>
        <c:auto val="1"/>
        <c:lblOffset val="100"/>
        <c:baseTimeUnit val="years"/>
      </c:dateAx>
      <c:valAx>
        <c:axId val="25705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821152"/>
        <c:axId val="25782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57821152"/>
        <c:axId val="257821544"/>
      </c:lineChart>
      <c:dateAx>
        <c:axId val="257821152"/>
        <c:scaling>
          <c:orientation val="minMax"/>
        </c:scaling>
        <c:delete val="1"/>
        <c:axPos val="b"/>
        <c:numFmt formatCode="ge" sourceLinked="1"/>
        <c:majorTickMark val="none"/>
        <c:minorTickMark val="none"/>
        <c:tickLblPos val="none"/>
        <c:crossAx val="257821544"/>
        <c:crosses val="autoZero"/>
        <c:auto val="1"/>
        <c:lblOffset val="100"/>
        <c:baseTimeUnit val="years"/>
      </c:dateAx>
      <c:valAx>
        <c:axId val="2578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91.13</c:v>
                </c:pt>
                <c:pt idx="1">
                  <c:v>92.28</c:v>
                </c:pt>
                <c:pt idx="2">
                  <c:v>93</c:v>
                </c:pt>
                <c:pt idx="3">
                  <c:v>93.11</c:v>
                </c:pt>
                <c:pt idx="4">
                  <c:v>88.57</c:v>
                </c:pt>
              </c:numCache>
            </c:numRef>
          </c:val>
        </c:ser>
        <c:dLbls>
          <c:showLegendKey val="0"/>
          <c:showVal val="0"/>
          <c:showCatName val="0"/>
          <c:showSerName val="0"/>
          <c:showPercent val="0"/>
          <c:showBubbleSize val="0"/>
        </c:dLbls>
        <c:gapWidth val="150"/>
        <c:axId val="258121096"/>
        <c:axId val="2581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58121096"/>
        <c:axId val="258121488"/>
      </c:lineChart>
      <c:dateAx>
        <c:axId val="258121096"/>
        <c:scaling>
          <c:orientation val="minMax"/>
        </c:scaling>
        <c:delete val="1"/>
        <c:axPos val="b"/>
        <c:numFmt formatCode="ge" sourceLinked="1"/>
        <c:majorTickMark val="none"/>
        <c:minorTickMark val="none"/>
        <c:tickLblPos val="none"/>
        <c:crossAx val="258121488"/>
        <c:crosses val="autoZero"/>
        <c:auto val="1"/>
        <c:lblOffset val="100"/>
        <c:baseTimeUnit val="years"/>
      </c:dateAx>
      <c:valAx>
        <c:axId val="2581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66.040000000000006</c:v>
                </c:pt>
                <c:pt idx="1">
                  <c:v>86.74</c:v>
                </c:pt>
                <c:pt idx="2">
                  <c:v>88.7</c:v>
                </c:pt>
                <c:pt idx="3">
                  <c:v>90.23</c:v>
                </c:pt>
                <c:pt idx="4">
                  <c:v>87.79</c:v>
                </c:pt>
              </c:numCache>
            </c:numRef>
          </c:val>
        </c:ser>
        <c:dLbls>
          <c:showLegendKey val="0"/>
          <c:showVal val="0"/>
          <c:showCatName val="0"/>
          <c:showSerName val="0"/>
          <c:showPercent val="0"/>
          <c:showBubbleSize val="0"/>
        </c:dLbls>
        <c:gapWidth val="150"/>
        <c:axId val="257182048"/>
        <c:axId val="2572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182048"/>
        <c:axId val="257244808"/>
      </c:lineChart>
      <c:dateAx>
        <c:axId val="257182048"/>
        <c:scaling>
          <c:orientation val="minMax"/>
        </c:scaling>
        <c:delete val="1"/>
        <c:axPos val="b"/>
        <c:numFmt formatCode="ge" sourceLinked="1"/>
        <c:majorTickMark val="none"/>
        <c:minorTickMark val="none"/>
        <c:tickLblPos val="none"/>
        <c:crossAx val="257244808"/>
        <c:crosses val="autoZero"/>
        <c:auto val="1"/>
        <c:lblOffset val="100"/>
        <c:baseTimeUnit val="years"/>
      </c:dateAx>
      <c:valAx>
        <c:axId val="2572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855208"/>
        <c:axId val="25785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855208"/>
        <c:axId val="257857640"/>
      </c:lineChart>
      <c:dateAx>
        <c:axId val="257855208"/>
        <c:scaling>
          <c:orientation val="minMax"/>
        </c:scaling>
        <c:delete val="1"/>
        <c:axPos val="b"/>
        <c:numFmt formatCode="ge" sourceLinked="1"/>
        <c:majorTickMark val="none"/>
        <c:minorTickMark val="none"/>
        <c:tickLblPos val="none"/>
        <c:crossAx val="257857640"/>
        <c:crosses val="autoZero"/>
        <c:auto val="1"/>
        <c:lblOffset val="100"/>
        <c:baseTimeUnit val="years"/>
      </c:dateAx>
      <c:valAx>
        <c:axId val="2578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5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871048"/>
        <c:axId val="257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871048"/>
        <c:axId val="257940544"/>
      </c:lineChart>
      <c:dateAx>
        <c:axId val="257871048"/>
        <c:scaling>
          <c:orientation val="minMax"/>
        </c:scaling>
        <c:delete val="1"/>
        <c:axPos val="b"/>
        <c:numFmt formatCode="ge" sourceLinked="1"/>
        <c:majorTickMark val="none"/>
        <c:minorTickMark val="none"/>
        <c:tickLblPos val="none"/>
        <c:crossAx val="257940544"/>
        <c:crosses val="autoZero"/>
        <c:auto val="1"/>
        <c:lblOffset val="100"/>
        <c:baseTimeUnit val="years"/>
      </c:dateAx>
      <c:valAx>
        <c:axId val="2579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7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16896"/>
        <c:axId val="25761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16896"/>
        <c:axId val="257617288"/>
      </c:lineChart>
      <c:dateAx>
        <c:axId val="257616896"/>
        <c:scaling>
          <c:orientation val="minMax"/>
        </c:scaling>
        <c:delete val="1"/>
        <c:axPos val="b"/>
        <c:numFmt formatCode="ge" sourceLinked="1"/>
        <c:majorTickMark val="none"/>
        <c:minorTickMark val="none"/>
        <c:tickLblPos val="none"/>
        <c:crossAx val="257617288"/>
        <c:crosses val="autoZero"/>
        <c:auto val="1"/>
        <c:lblOffset val="100"/>
        <c:baseTimeUnit val="years"/>
      </c:dateAx>
      <c:valAx>
        <c:axId val="25761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16504"/>
        <c:axId val="2576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16504"/>
        <c:axId val="257618464"/>
      </c:lineChart>
      <c:dateAx>
        <c:axId val="257616504"/>
        <c:scaling>
          <c:orientation val="minMax"/>
        </c:scaling>
        <c:delete val="1"/>
        <c:axPos val="b"/>
        <c:numFmt formatCode="ge" sourceLinked="1"/>
        <c:majorTickMark val="none"/>
        <c:minorTickMark val="none"/>
        <c:tickLblPos val="none"/>
        <c:crossAx val="257618464"/>
        <c:crosses val="autoZero"/>
        <c:auto val="1"/>
        <c:lblOffset val="100"/>
        <c:baseTimeUnit val="years"/>
      </c:dateAx>
      <c:valAx>
        <c:axId val="2576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1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602.39</c:v>
                </c:pt>
                <c:pt idx="1">
                  <c:v>558.91</c:v>
                </c:pt>
                <c:pt idx="2">
                  <c:v>429.85</c:v>
                </c:pt>
                <c:pt idx="3">
                  <c:v>434.83</c:v>
                </c:pt>
                <c:pt idx="4">
                  <c:v>477.04</c:v>
                </c:pt>
              </c:numCache>
            </c:numRef>
          </c:val>
        </c:ser>
        <c:dLbls>
          <c:showLegendKey val="0"/>
          <c:showVal val="0"/>
          <c:showCatName val="0"/>
          <c:showSerName val="0"/>
          <c:showPercent val="0"/>
          <c:showBubbleSize val="0"/>
        </c:dLbls>
        <c:gapWidth val="150"/>
        <c:axId val="257619640"/>
        <c:axId val="257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57619640"/>
        <c:axId val="257620032"/>
      </c:lineChart>
      <c:dateAx>
        <c:axId val="257619640"/>
        <c:scaling>
          <c:orientation val="minMax"/>
        </c:scaling>
        <c:delete val="1"/>
        <c:axPos val="b"/>
        <c:numFmt formatCode="ge" sourceLinked="1"/>
        <c:majorTickMark val="none"/>
        <c:minorTickMark val="none"/>
        <c:tickLblPos val="none"/>
        <c:crossAx val="257620032"/>
        <c:crosses val="autoZero"/>
        <c:auto val="1"/>
        <c:lblOffset val="100"/>
        <c:baseTimeUnit val="years"/>
      </c:dateAx>
      <c:valAx>
        <c:axId val="257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1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77.98</c:v>
                </c:pt>
                <c:pt idx="1">
                  <c:v>78.069999999999993</c:v>
                </c:pt>
                <c:pt idx="2">
                  <c:v>79.31</c:v>
                </c:pt>
                <c:pt idx="3">
                  <c:v>80.22</c:v>
                </c:pt>
                <c:pt idx="4">
                  <c:v>80.239999999999995</c:v>
                </c:pt>
              </c:numCache>
            </c:numRef>
          </c:val>
        </c:ser>
        <c:dLbls>
          <c:showLegendKey val="0"/>
          <c:showVal val="0"/>
          <c:showCatName val="0"/>
          <c:showSerName val="0"/>
          <c:showPercent val="0"/>
          <c:showBubbleSize val="0"/>
        </c:dLbls>
        <c:gapWidth val="150"/>
        <c:axId val="109357520"/>
        <c:axId val="2578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9357520"/>
        <c:axId val="257818408"/>
      </c:lineChart>
      <c:dateAx>
        <c:axId val="109357520"/>
        <c:scaling>
          <c:orientation val="minMax"/>
        </c:scaling>
        <c:delete val="1"/>
        <c:axPos val="b"/>
        <c:numFmt formatCode="ge" sourceLinked="1"/>
        <c:majorTickMark val="none"/>
        <c:minorTickMark val="none"/>
        <c:tickLblPos val="none"/>
        <c:crossAx val="257818408"/>
        <c:crosses val="autoZero"/>
        <c:auto val="1"/>
        <c:lblOffset val="100"/>
        <c:baseTimeUnit val="years"/>
      </c:dateAx>
      <c:valAx>
        <c:axId val="2578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57819584"/>
        <c:axId val="2578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57819584"/>
        <c:axId val="257819976"/>
      </c:lineChart>
      <c:dateAx>
        <c:axId val="257819584"/>
        <c:scaling>
          <c:orientation val="minMax"/>
        </c:scaling>
        <c:delete val="1"/>
        <c:axPos val="b"/>
        <c:numFmt formatCode="ge" sourceLinked="1"/>
        <c:majorTickMark val="none"/>
        <c:minorTickMark val="none"/>
        <c:tickLblPos val="none"/>
        <c:crossAx val="257819976"/>
        <c:crosses val="autoZero"/>
        <c:auto val="1"/>
        <c:lblOffset val="100"/>
        <c:baseTimeUnit val="years"/>
      </c:dateAx>
      <c:valAx>
        <c:axId val="2578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上三川町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31440</v>
      </c>
      <c r="AM8" s="50"/>
      <c r="AN8" s="50"/>
      <c r="AO8" s="50"/>
      <c r="AP8" s="50"/>
      <c r="AQ8" s="50"/>
      <c r="AR8" s="50"/>
      <c r="AS8" s="50"/>
      <c r="AT8" s="45">
        <f>データ!T6</f>
        <v>54.39</v>
      </c>
      <c r="AU8" s="45"/>
      <c r="AV8" s="45"/>
      <c r="AW8" s="45"/>
      <c r="AX8" s="45"/>
      <c r="AY8" s="45"/>
      <c r="AZ8" s="45"/>
      <c r="BA8" s="45"/>
      <c r="BB8" s="45">
        <f>データ!U6</f>
        <v>578.04999999999995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61.28</v>
      </c>
      <c r="Q10" s="45"/>
      <c r="R10" s="45"/>
      <c r="S10" s="45"/>
      <c r="T10" s="45"/>
      <c r="U10" s="45"/>
      <c r="V10" s="45"/>
      <c r="W10" s="45">
        <f>データ!Q6</f>
        <v>75.209999999999994</v>
      </c>
      <c r="X10" s="45"/>
      <c r="Y10" s="45"/>
      <c r="Z10" s="45"/>
      <c r="AA10" s="45"/>
      <c r="AB10" s="45"/>
      <c r="AC10" s="45"/>
      <c r="AD10" s="50">
        <f>データ!R6</f>
        <v>2160</v>
      </c>
      <c r="AE10" s="50"/>
      <c r="AF10" s="50"/>
      <c r="AG10" s="50"/>
      <c r="AH10" s="50"/>
      <c r="AI10" s="50"/>
      <c r="AJ10" s="50"/>
      <c r="AK10" s="2"/>
      <c r="AL10" s="50">
        <f>データ!V6</f>
        <v>19234</v>
      </c>
      <c r="AM10" s="50"/>
      <c r="AN10" s="50"/>
      <c r="AO10" s="50"/>
      <c r="AP10" s="50"/>
      <c r="AQ10" s="50"/>
      <c r="AR10" s="50"/>
      <c r="AS10" s="50"/>
      <c r="AT10" s="45">
        <f>データ!W6</f>
        <v>5.08</v>
      </c>
      <c r="AU10" s="45"/>
      <c r="AV10" s="45"/>
      <c r="AW10" s="45"/>
      <c r="AX10" s="45"/>
      <c r="AY10" s="45"/>
      <c r="AZ10" s="45"/>
      <c r="BA10" s="45"/>
      <c r="BB10" s="45">
        <f>データ!X6</f>
        <v>3786.22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93017</v>
      </c>
      <c r="D6" s="33">
        <f t="shared" si="3"/>
        <v>47</v>
      </c>
      <c r="E6" s="33">
        <f t="shared" si="3"/>
        <v>17</v>
      </c>
      <c r="F6" s="33">
        <f t="shared" si="3"/>
        <v>1</v>
      </c>
      <c r="G6" s="33">
        <f t="shared" si="3"/>
        <v>0</v>
      </c>
      <c r="H6" s="33" t="str">
        <f t="shared" si="3"/>
        <v>栃木県　上三川町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61.28</v>
      </c>
      <c r="Q6" s="34">
        <f t="shared" si="3"/>
        <v>75.209999999999994</v>
      </c>
      <c r="R6" s="34">
        <f t="shared" si="3"/>
        <v>2160</v>
      </c>
      <c r="S6" s="34">
        <f t="shared" si="3"/>
        <v>31440</v>
      </c>
      <c r="T6" s="34">
        <f t="shared" si="3"/>
        <v>54.39</v>
      </c>
      <c r="U6" s="34">
        <f t="shared" si="3"/>
        <v>578.04999999999995</v>
      </c>
      <c r="V6" s="34">
        <f t="shared" si="3"/>
        <v>19234</v>
      </c>
      <c r="W6" s="34">
        <f t="shared" si="3"/>
        <v>5.08</v>
      </c>
      <c r="X6" s="34">
        <f t="shared" si="3"/>
        <v>3786.22</v>
      </c>
      <c r="Y6" s="35">
        <f>IF(Y7="",NA(),Y7)</f>
        <v>66.040000000000006</v>
      </c>
      <c r="Z6" s="35">
        <f t="shared" ref="Z6:AH6" si="4">IF(Z7="",NA(),Z7)</f>
        <v>86.74</v>
      </c>
      <c r="AA6" s="35">
        <f t="shared" si="4"/>
        <v>88.7</v>
      </c>
      <c r="AB6" s="35">
        <f t="shared" si="4"/>
        <v>90.23</v>
      </c>
      <c r="AC6" s="35">
        <f t="shared" si="4"/>
        <v>87.79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602.39</v>
      </c>
      <c r="BG6" s="35">
        <f t="shared" ref="BG6:BO6" si="7">IF(BG7="",NA(),BG7)</f>
        <v>558.91</v>
      </c>
      <c r="BH6" s="35">
        <f t="shared" si="7"/>
        <v>429.85</v>
      </c>
      <c r="BI6" s="35">
        <f t="shared" si="7"/>
        <v>434.83</v>
      </c>
      <c r="BJ6" s="35">
        <f t="shared" si="7"/>
        <v>477.04</v>
      </c>
      <c r="BK6" s="35">
        <f t="shared" si="7"/>
        <v>1273.52</v>
      </c>
      <c r="BL6" s="35">
        <f t="shared" si="7"/>
        <v>1209.95</v>
      </c>
      <c r="BM6" s="35">
        <f t="shared" si="7"/>
        <v>1136.5</v>
      </c>
      <c r="BN6" s="35">
        <f t="shared" si="7"/>
        <v>1118.56</v>
      </c>
      <c r="BO6" s="35">
        <f t="shared" si="7"/>
        <v>1111.31</v>
      </c>
      <c r="BP6" s="34" t="str">
        <f>IF(BP7="","",IF(BP7="-","【-】","【"&amp;SUBSTITUTE(TEXT(BP7,"#,##0.00"),"-","△")&amp;"】"))</f>
        <v>【728.30】</v>
      </c>
      <c r="BQ6" s="35">
        <f>IF(BQ7="",NA(),BQ7)</f>
        <v>77.98</v>
      </c>
      <c r="BR6" s="35">
        <f t="shared" ref="BR6:BZ6" si="8">IF(BR7="",NA(),BR7)</f>
        <v>78.069999999999993</v>
      </c>
      <c r="BS6" s="35">
        <f t="shared" si="8"/>
        <v>79.31</v>
      </c>
      <c r="BT6" s="35">
        <f t="shared" si="8"/>
        <v>80.22</v>
      </c>
      <c r="BU6" s="35">
        <f t="shared" si="8"/>
        <v>80.239999999999995</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91.13</v>
      </c>
      <c r="CY6" s="35">
        <f t="shared" ref="CY6:DG6" si="11">IF(CY7="",NA(),CY7)</f>
        <v>92.28</v>
      </c>
      <c r="CZ6" s="35">
        <f t="shared" si="11"/>
        <v>93</v>
      </c>
      <c r="DA6" s="35">
        <f t="shared" si="11"/>
        <v>93.11</v>
      </c>
      <c r="DB6" s="35">
        <f t="shared" si="11"/>
        <v>88.57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93017</v>
      </c>
      <c r="D7" s="37">
        <v>47</v>
      </c>
      <c r="E7" s="37">
        <v>17</v>
      </c>
      <c r="F7" s="37">
        <v>1</v>
      </c>
      <c r="G7" s="37">
        <v>0</v>
      </c>
      <c r="H7" s="37" t="s">
        <v>110</v>
      </c>
      <c r="I7" s="37" t="s">
        <v>111</v>
      </c>
      <c r="J7" s="37" t="s">
        <v>112</v>
      </c>
      <c r="K7" s="37" t="s">
        <v>113</v>
      </c>
      <c r="L7" s="37" t="s">
        <v>114</v>
      </c>
      <c r="M7" s="37"/>
      <c r="N7" s="38" t="s">
        <v>115</v>
      </c>
      <c r="O7" s="38" t="s">
        <v>116</v>
      </c>
      <c r="P7" s="38">
        <v>61.28</v>
      </c>
      <c r="Q7" s="38">
        <v>75.209999999999994</v>
      </c>
      <c r="R7" s="38">
        <v>2160</v>
      </c>
      <c r="S7" s="38">
        <v>31440</v>
      </c>
      <c r="T7" s="38">
        <v>54.39</v>
      </c>
      <c r="U7" s="38">
        <v>578.04999999999995</v>
      </c>
      <c r="V7" s="38">
        <v>19234</v>
      </c>
      <c r="W7" s="38">
        <v>5.08</v>
      </c>
      <c r="X7" s="38">
        <v>3786.22</v>
      </c>
      <c r="Y7" s="38">
        <v>66.040000000000006</v>
      </c>
      <c r="Z7" s="38">
        <v>86.74</v>
      </c>
      <c r="AA7" s="38">
        <v>88.7</v>
      </c>
      <c r="AB7" s="38">
        <v>90.23</v>
      </c>
      <c r="AC7" s="38">
        <v>87.79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602.39</v>
      </c>
      <c r="BG7" s="38">
        <v>558.91</v>
      </c>
      <c r="BH7" s="38">
        <v>429.85</v>
      </c>
      <c r="BI7" s="38">
        <v>434.83</v>
      </c>
      <c r="BJ7" s="38">
        <v>477.04</v>
      </c>
      <c r="BK7" s="38">
        <v>1273.52</v>
      </c>
      <c r="BL7" s="38">
        <v>1209.95</v>
      </c>
      <c r="BM7" s="38">
        <v>1136.5</v>
      </c>
      <c r="BN7" s="38">
        <v>1118.56</v>
      </c>
      <c r="BO7" s="38">
        <v>1111.31</v>
      </c>
      <c r="BP7" s="38">
        <v>728.3</v>
      </c>
      <c r="BQ7" s="38">
        <v>77.98</v>
      </c>
      <c r="BR7" s="38">
        <v>78.069999999999993</v>
      </c>
      <c r="BS7" s="38">
        <v>79.31</v>
      </c>
      <c r="BT7" s="38">
        <v>80.22</v>
      </c>
      <c r="BU7" s="38">
        <v>80.239999999999995</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91.13</v>
      </c>
      <c r="CY7" s="38">
        <v>92.28</v>
      </c>
      <c r="CZ7" s="38">
        <v>93</v>
      </c>
      <c r="DA7" s="38">
        <v>93.11</v>
      </c>
      <c r="DB7" s="38">
        <v>88.57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2018-01-31T23:36:39Z</cp:lastPrinted>
  <dcterms:created xsi:type="dcterms:W3CDTF">2017-12-25T02:04:29Z</dcterms:created>
  <dcterms:modified xsi:type="dcterms:W3CDTF">2018-02-19T02:39:53Z</dcterms:modified>
</cp:coreProperties>
</file>