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<sst xmlns="http://schemas.openxmlformats.org/spreadsheetml/2006/main" count="240" uniqueCount="125">
  <si>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</si>
  <si>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</si>
  <si>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</si>
  <si>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</si>
  <si>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</si>
  <si>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</si>
  <si>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</si>
  <si>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</si>
  <si>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</si>
  <si>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</si>
  <si>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</si>
  <si>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</si>
  <si>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</si>
  <si>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</si>
  <si>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</si>
  <si>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</si>
  <si>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</si>
  <si>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</si>
  <si>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</si>
  <si>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</si>
  <si>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</si>
  <si>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</si>
  <si>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</si>
  <si>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</si>
  <si>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</si>
  <si>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</si>
  <si>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</si>
  <si>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</si>
  <si>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</si>
  <si>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</si>
  <si>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</si>
  <si>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</si>
  <si>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</si>
  <si>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</si>
  <si>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</si>
  <si>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</si>
  <si>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</si>
  <si>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</si>
  <si>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</si>
  <si>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</si>
  <si>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</si>
  <si>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</si>
  <si>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</si>
  <si>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</si>
  <si>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</si>
  <si>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</si>
  <si>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</si>
  <si>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</si>
  <si>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</si>
  <si>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</si>
  <si>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</si>
  <si>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</si>
  <si>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</si>
  <si>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</si>
  <si>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</si>
  <si>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</si>
  <si>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</si>
  <si>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</si>
  <si>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</si>
  <si>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</si>
  <si>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</si>
  <si>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</si>
  <si>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</si>
  <si>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</si>
  <si>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</si>
  <si>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</si>
  <si>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</si>
  <si>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</si>
  <si>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</si>
  <si>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</si>
  <si>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</si>
  <si>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</si>
  <si>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</si>
  <si>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</si>
  <si>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</si>
  <si>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</si>
  <si>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</si>
  <si>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</si>
  <si>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</si>
  <si>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</si>
  <si>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</si>
  <si>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</si>
  <si>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</si>
  <si>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</si>
  <si>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</si>
  <si>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</si>
  <si>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</si>
  <si>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</si>
  <si>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</si>
  <si>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</si>
  <si>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</si>
  <si>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</si>
  <si>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</si>
  <si>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</si>
  <si>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</si>
  <si>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</si>
  <si>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</si>
  <si>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</si>
  <si>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</si>
  <si>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</si>
  <si>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</si>
  <si>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</si>
  <si>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</si>
  <si>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</si>
  <si>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</si>
  <si>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</si>
  <si>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</si>
  <si>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</si>
  <si>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</si>
  <si>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上三川町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</si>
  <si>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</si>
  <si>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</si>
  <si>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</si>
  <si>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</si>
  <si>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</si>
  <si>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</si>
  <si>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</si>
  <si>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</si>
  <si>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</si>
  <si>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</si>
  <si>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</si>
  <si>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rPh sb="1" eb="3">
      <t>ケイエイ</t>
    </rPh>
    <rPh sb="4" eb="7">
      <t>ケンゼンセイ</t>
    </rPh>
    <rPh sb="8" eb="11">
      <t>コウリツセイ</t>
    </rPh>
    <rPh sb="17" eb="19">
      <t>ルイジ</t>
    </rPh>
    <rPh sb="19" eb="21">
      <t>ダンタイ</t>
    </rPh>
    <rPh sb="21" eb="24">
      <t>ヘイキンチ</t>
    </rPh>
    <rPh sb="25" eb="27">
      <t>ヒカク</t>
    </rPh>
    <rPh sb="29" eb="30">
      <t>オオム</t>
    </rPh>
    <rPh sb="31" eb="33">
      <t>リョウコウ</t>
    </rPh>
    <rPh sb="34" eb="36">
      <t>スウチ</t>
    </rPh>
    <rPh sb="37" eb="38">
      <t>シメ</t>
    </rPh>
    <rPh sb="44" eb="45">
      <t>ヒ</t>
    </rPh>
    <rPh sb="46" eb="47">
      <t>ツヅ</t>
    </rPh>
    <rPh sb="48" eb="50">
      <t>イジ</t>
    </rPh>
    <rPh sb="50" eb="52">
      <t>カンリ</t>
    </rPh>
    <rPh sb="52" eb="53">
      <t>ヒ</t>
    </rPh>
    <rPh sb="53" eb="54">
      <t>トウ</t>
    </rPh>
    <rPh sb="55" eb="57">
      <t>サクゲン</t>
    </rPh>
    <rPh sb="58" eb="59">
      <t>ツト</t>
    </rPh>
    <rPh sb="61" eb="63">
      <t>ヒツヨウ</t>
    </rPh>
    <rPh sb="69" eb="70">
      <t>アワ</t>
    </rPh>
    <rPh sb="73" eb="76">
      <t>スイセンカ</t>
    </rPh>
    <rPh sb="76" eb="77">
      <t>リツ</t>
    </rPh>
    <rPh sb="78" eb="80">
      <t>コウジョウ</t>
    </rPh>
    <rPh sb="81" eb="82">
      <t>ユウ</t>
    </rPh>
    <rPh sb="82" eb="83">
      <t>シュウ</t>
    </rPh>
    <rPh sb="83" eb="85">
      <t>スイリョウ</t>
    </rPh>
    <rPh sb="86" eb="88">
      <t>ゾウカ</t>
    </rPh>
    <rPh sb="91" eb="93">
      <t>リョウキン</t>
    </rPh>
    <rPh sb="93" eb="95">
      <t>シュウニュウ</t>
    </rPh>
    <rPh sb="96" eb="98">
      <t>カクホ</t>
    </rPh>
    <rPh sb="99" eb="100">
      <t>ハカ</t>
    </rPh>
    <rPh sb="104" eb="105">
      <t>サラ</t>
    </rPh>
    <rPh sb="107" eb="109">
      <t>ケイエイ</t>
    </rPh>
    <rPh sb="109" eb="111">
      <t>カイゼン</t>
    </rPh>
    <phoneticPr fontId="7"/>
  </si>
  <si>
    <t>　平成１４年に供用開始をしてから１５年程度経過しているが、耐用年数を経過している施設はまだ無いため、改修が必要な状況ではない。
　そのため、現在は老朽化対策等を実施していないが、今後はストックマネジメントを踏まえて、計画的に対策に取り組んでいく必要がある。</t>
    <rPh sb="7" eb="9">
      <t>キョウヨウ</t>
    </rPh>
    <rPh sb="9" eb="11">
      <t>カイシ</t>
    </rPh>
    <rPh sb="18" eb="19">
      <t>ネン</t>
    </rPh>
    <rPh sb="19" eb="21">
      <t>テイド</t>
    </rPh>
    <rPh sb="21" eb="23">
      <t>ケイカ</t>
    </rPh>
    <rPh sb="29" eb="31">
      <t>タイヨウ</t>
    </rPh>
    <rPh sb="31" eb="33">
      <t>ネンスウ</t>
    </rPh>
    <rPh sb="34" eb="36">
      <t>ケイカ</t>
    </rPh>
    <rPh sb="40" eb="42">
      <t>シセツ</t>
    </rPh>
    <rPh sb="45" eb="46">
      <t>ナ</t>
    </rPh>
    <rPh sb="50" eb="52">
      <t>カイシュウ</t>
    </rPh>
    <rPh sb="53" eb="55">
      <t>ヒツヨウ</t>
    </rPh>
    <rPh sb="56" eb="58">
      <t>ジョウキョウ</t>
    </rPh>
    <rPh sb="70" eb="72">
      <t>ゲンザイ</t>
    </rPh>
    <rPh sb="73" eb="76">
      <t>ロウキュウカ</t>
    </rPh>
    <rPh sb="76" eb="79">
      <t>タイサクトウ</t>
    </rPh>
    <rPh sb="80" eb="82">
      <t>ジッシ</t>
    </rPh>
    <rPh sb="89" eb="91">
      <t>コンゴ</t>
    </rPh>
    <rPh sb="103" eb="104">
      <t>フ</t>
    </rPh>
    <rPh sb="108" eb="111">
      <t>ケイカクテキ</t>
    </rPh>
    <rPh sb="112" eb="114">
      <t>タイサク</t>
    </rPh>
    <rPh sb="115" eb="116">
      <t>ト</t>
    </rPh>
    <rPh sb="117" eb="118">
      <t>ク</t>
    </rPh>
    <rPh sb="122" eb="124">
      <t>ヒツヨウ</t>
    </rPh>
    <phoneticPr fontId="7"/>
  </si>
  <si>
    <t>　収益的収支比率が１００％を下回っているが、これは前年度と比較して一般会計からの繰入金が減少したためである。
　経費回収率は類似団体平均値を大きく上回っている状況だが、１００％を下回っており、汚水処理に係る経費を使用料で賄えていないため、経費削減に努めるなど今後も経営改善に向けた取組が必要である。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汚水処理原価は類似団体平均値を下回っているが、引き続き接続率の向上により有収水量の増加を図る取組が必要である。
　施設利用率は既に整備事業が完了していることもあり、接続件数の伸びに伴い少しずつ増加している。
　水洗化率についても年々上昇傾向であるが、依然として低い水準であるため、今後も引き続き戸別訪問を実施することにより数値の向上を目指していく必要がある。</t>
    <rPh sb="1" eb="4">
      <t>シュウエキテキ</t>
    </rPh>
    <rPh sb="4" eb="6">
      <t>シュウシ</t>
    </rPh>
    <rPh sb="6" eb="8">
      <t>ヒリツ</t>
    </rPh>
    <rPh sb="33" eb="35">
      <t>イッパン</t>
    </rPh>
    <rPh sb="35" eb="37">
      <t>カイケイ</t>
    </rPh>
    <rPh sb="40" eb="42">
      <t>クリイレ</t>
    </rPh>
    <rPh sb="42" eb="43">
      <t>キン</t>
    </rPh>
    <rPh sb="44" eb="46">
      <t>ゲンショウ</t>
    </rPh>
    <rPh sb="56" eb="58">
      <t>ケイヒ</t>
    </rPh>
    <rPh sb="58" eb="60">
      <t>カイシュウ</t>
    </rPh>
    <rPh sb="60" eb="61">
      <t>リツ</t>
    </rPh>
    <rPh sb="62" eb="64">
      <t>ルイジ</t>
    </rPh>
    <rPh sb="64" eb="66">
      <t>ダンタイ</t>
    </rPh>
    <rPh sb="66" eb="69">
      <t>ヘイキンチ</t>
    </rPh>
    <rPh sb="70" eb="71">
      <t>オオ</t>
    </rPh>
    <rPh sb="73" eb="75">
      <t>ウワマワ</t>
    </rPh>
    <rPh sb="79" eb="81">
      <t>ジョウキョウ</t>
    </rPh>
    <rPh sb="89" eb="91">
      <t>シタマワ</t>
    </rPh>
    <rPh sb="96" eb="98">
      <t>オスイ</t>
    </rPh>
    <rPh sb="98" eb="100">
      <t>ショリ</t>
    </rPh>
    <rPh sb="101" eb="102">
      <t>カカ</t>
    </rPh>
    <rPh sb="103" eb="105">
      <t>ケイヒ</t>
    </rPh>
    <rPh sb="106" eb="109">
      <t>シヨウリョウ</t>
    </rPh>
    <rPh sb="110" eb="111">
      <t>マカナ</t>
    </rPh>
    <rPh sb="119" eb="121">
      <t>ケイヒ</t>
    </rPh>
    <rPh sb="121" eb="123">
      <t>サクゲン</t>
    </rPh>
    <rPh sb="124" eb="125">
      <t>ツト</t>
    </rPh>
    <rPh sb="129" eb="131">
      <t>コンゴ</t>
    </rPh>
    <rPh sb="132" eb="134">
      <t>ケイエイ</t>
    </rPh>
    <rPh sb="134" eb="136">
      <t>カイゼン</t>
    </rPh>
    <rPh sb="137" eb="138">
      <t>ム</t>
    </rPh>
    <rPh sb="140" eb="142">
      <t>トリクミ</t>
    </rPh>
    <rPh sb="143" eb="145">
      <t>ヒツヨウ</t>
    </rPh>
    <rPh sb="151" eb="153">
      <t>オスイ</t>
    </rPh>
    <rPh sb="153" eb="155">
      <t>ショリ</t>
    </rPh>
    <rPh sb="155" eb="157">
      <t>ゲンカ</t>
    </rPh>
    <rPh sb="158" eb="160">
      <t>ルイジ</t>
    </rPh>
    <rPh sb="160" eb="162">
      <t>ダンタイ</t>
    </rPh>
    <rPh sb="162" eb="165">
      <t>ヘイキンチ</t>
    </rPh>
    <rPh sb="166" eb="168">
      <t>シタマワ</t>
    </rPh>
    <rPh sb="174" eb="175">
      <t>ヒ</t>
    </rPh>
    <rPh sb="176" eb="177">
      <t>ツヅ</t>
    </rPh>
    <rPh sb="178" eb="180">
      <t>セツゾク</t>
    </rPh>
    <rPh sb="180" eb="181">
      <t>リツ</t>
    </rPh>
    <rPh sb="182" eb="184">
      <t>コウジョウ</t>
    </rPh>
    <rPh sb="187" eb="188">
      <t>ユウ</t>
    </rPh>
    <rPh sb="188" eb="189">
      <t>シュウ</t>
    </rPh>
    <rPh sb="189" eb="191">
      <t>スイリョウ</t>
    </rPh>
    <rPh sb="192" eb="194">
      <t>ゾウカ</t>
    </rPh>
    <rPh sb="195" eb="196">
      <t>ハカ</t>
    </rPh>
    <rPh sb="197" eb="199">
      <t>トリクミ</t>
    </rPh>
    <rPh sb="200" eb="202">
      <t>ヒツヨウ</t>
    </rPh>
    <rPh sb="208" eb="210">
      <t>シセツ</t>
    </rPh>
    <rPh sb="210" eb="213">
      <t>リヨウリツ</t>
    </rPh>
    <rPh sb="233" eb="235">
      <t>セツゾク</t>
    </rPh>
    <rPh sb="235" eb="237">
      <t>ケンスウ</t>
    </rPh>
    <rPh sb="238" eb="239">
      <t>ノ</t>
    </rPh>
    <rPh sb="241" eb="242">
      <t>トモナ</t>
    </rPh>
    <rPh sb="243" eb="244">
      <t>スコ</t>
    </rPh>
    <rPh sb="247" eb="249">
      <t>ゾウカ</t>
    </rPh>
    <rPh sb="265" eb="267">
      <t>ネンネン</t>
    </rPh>
    <rPh sb="267" eb="269">
      <t>ジョウショウ</t>
    </rPh>
    <rPh sb="269" eb="271">
      <t>ケイコウ</t>
    </rPh>
    <rPh sb="276" eb="278">
      <t>イゼン</t>
    </rPh>
    <rPh sb="281" eb="282">
      <t>ヒク</t>
    </rPh>
    <rPh sb="283" eb="285">
      <t>スイジュン</t>
    </rPh>
    <rPh sb="291" eb="293">
      <t>コンゴ</t>
    </rPh>
    <rPh sb="294" eb="295">
      <t>ヒ</t>
    </rPh>
    <rPh sb="296" eb="297">
      <t>ツヅ</t>
    </rPh>
    <rPh sb="298" eb="300">
      <t>コベツ</t>
    </rPh>
    <rPh sb="300" eb="302">
      <t>ホウモン</t>
    </rPh>
    <rPh sb="303" eb="305">
      <t>ジッシ</t>
    </rPh>
    <rPh sb="312" eb="314">
      <t>スウチ</t>
    </rPh>
    <rPh sb="315" eb="317">
      <t>コウジョウ</t>
    </rPh>
    <rPh sb="318" eb="320">
      <t>メザ</t>
    </rPh>
    <rPh sb="324" eb="326">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</si>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</sst>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44960"/>
        <c:axId val="45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45544960"/>
        <c:axId val="45546880"/>
      </c:lineChart>
      <c:dateAx>
        <c:axId val="45544960"/>
        <c:scaling>
          <c:orientation val="minMax"/>
        </c:scaling>
        <c:delete val="1"/>
        <c:axPos val="b"/>
        <c:numFmt formatCode="ge" sourceLinked="1"/>
        <c:majorTickMark val="none"/>
        <c:minorTickMark val="none"/>
        <c:tickLblPos val="none"/>
        <c:crossAx val="45546880"/>
        <c:crosses val="autoZero"/>
        <c:auto val="1"/>
        <c:lblOffset val="100"/>
        <c:baseTimeUnit val="years"/>
      </c:dateAx>
      <c:valAx>
        <c:axId val="45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52.18</c:v>
                </c:pt>
                <c:pt idx="1">
                  <c:v>54.14</c:v>
                </c:pt>
                <c:pt idx="2">
                  <c:v>52.82</c:v>
                </c:pt>
                <c:pt idx="3">
                  <c:v>56.38</c:v>
                </c:pt>
                <c:pt idx="4">
                  <c:v>58.18</c:v>
                </c:pt>
              </c:numCache>
            </c:numRef>
          </c:val>
        </c:ser>
        <c:dLbls>
          <c:showLegendKey val="0"/>
          <c:showVal val="0"/>
          <c:showCatName val="0"/>
          <c:showSerName val="0"/>
          <c:showPercent val="0"/>
          <c:showBubbleSize val="0"/>
        </c:dLbls>
        <c:gapWidth val="150"/>
        <c:axId val="47785856"/>
        <c:axId val="477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47785856"/>
        <c:axId val="47796224"/>
      </c:lineChart>
      <c:dateAx>
        <c:axId val="47785856"/>
        <c:scaling>
          <c:orientation val="minMax"/>
        </c:scaling>
        <c:delete val="1"/>
        <c:axPos val="b"/>
        <c:numFmt formatCode="ge" sourceLinked="1"/>
        <c:majorTickMark val="none"/>
        <c:minorTickMark val="none"/>
        <c:tickLblPos val="none"/>
        <c:crossAx val="47796224"/>
        <c:crosses val="autoZero"/>
        <c:auto val="1"/>
        <c:lblOffset val="100"/>
        <c:baseTimeUnit val="years"/>
      </c:dateAx>
      <c:valAx>
        <c:axId val="477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64.14</c:v>
                </c:pt>
                <c:pt idx="1">
                  <c:v>66.42</c:v>
                </c:pt>
                <c:pt idx="2">
                  <c:v>68.12</c:v>
                </c:pt>
                <c:pt idx="3">
                  <c:v>70.22</c:v>
                </c:pt>
                <c:pt idx="4">
                  <c:v>72.64</c:v>
                </c:pt>
              </c:numCache>
            </c:numRef>
          </c:val>
        </c:ser>
        <c:dLbls>
          <c:showLegendKey val="0"/>
          <c:showVal val="0"/>
          <c:showCatName val="0"/>
          <c:showSerName val="0"/>
          <c:showPercent val="0"/>
          <c:showBubbleSize val="0"/>
        </c:dLbls>
        <c:gapWidth val="150"/>
        <c:axId val="47842816"/>
        <c:axId val="47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47842816"/>
        <c:axId val="47844736"/>
      </c:lineChart>
      <c:dateAx>
        <c:axId val="47842816"/>
        <c:scaling>
          <c:orientation val="minMax"/>
        </c:scaling>
        <c:delete val="1"/>
        <c:axPos val="b"/>
        <c:numFmt formatCode="ge" sourceLinked="1"/>
        <c:majorTickMark val="none"/>
        <c:minorTickMark val="none"/>
        <c:tickLblPos val="none"/>
        <c:crossAx val="47844736"/>
        <c:crosses val="autoZero"/>
        <c:auto val="1"/>
        <c:lblOffset val="100"/>
        <c:baseTimeUnit val="years"/>
      </c:dateAx>
      <c:valAx>
        <c:axId val="47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97.48</c:v>
                </c:pt>
                <c:pt idx="1">
                  <c:v>98.34</c:v>
                </c:pt>
                <c:pt idx="2">
                  <c:v>102.91</c:v>
                </c:pt>
                <c:pt idx="3">
                  <c:v>101.75</c:v>
                </c:pt>
                <c:pt idx="4">
                  <c:v>99.08</c:v>
                </c:pt>
              </c:numCache>
            </c:numRef>
          </c:val>
        </c:ser>
        <c:dLbls>
          <c:showLegendKey val="0"/>
          <c:showVal val="0"/>
          <c:showCatName val="0"/>
          <c:showSerName val="0"/>
          <c:showPercent val="0"/>
          <c:showBubbleSize val="0"/>
        </c:dLbls>
        <c:gapWidth val="150"/>
        <c:axId val="46118016"/>
        <c:axId val="46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18016"/>
        <c:axId val="46119936"/>
      </c:lineChart>
      <c:dateAx>
        <c:axId val="46118016"/>
        <c:scaling>
          <c:orientation val="minMax"/>
        </c:scaling>
        <c:delete val="1"/>
        <c:axPos val="b"/>
        <c:numFmt formatCode="ge" sourceLinked="1"/>
        <c:majorTickMark val="none"/>
        <c:minorTickMark val="none"/>
        <c:tickLblPos val="none"/>
        <c:crossAx val="46119936"/>
        <c:crosses val="autoZero"/>
        <c:auto val="1"/>
        <c:lblOffset val="100"/>
        <c:baseTimeUnit val="years"/>
      </c:dateAx>
      <c:valAx>
        <c:axId val="4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69312"/>
        <c:axId val="474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69312"/>
        <c:axId val="47471232"/>
      </c:lineChart>
      <c:dateAx>
        <c:axId val="47469312"/>
        <c:scaling>
          <c:orientation val="minMax"/>
        </c:scaling>
        <c:delete val="1"/>
        <c:axPos val="b"/>
        <c:numFmt formatCode="ge" sourceLinked="1"/>
        <c:majorTickMark val="none"/>
        <c:minorTickMark val="none"/>
        <c:tickLblPos val="none"/>
        <c:crossAx val="47471232"/>
        <c:crosses val="autoZero"/>
        <c:auto val="1"/>
        <c:lblOffset val="100"/>
        <c:baseTimeUnit val="years"/>
      </c:dateAx>
      <c:valAx>
        <c:axId val="474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09888"/>
        <c:axId val="475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09888"/>
        <c:axId val="47511808"/>
      </c:lineChart>
      <c:dateAx>
        <c:axId val="47509888"/>
        <c:scaling>
          <c:orientation val="minMax"/>
        </c:scaling>
        <c:delete val="1"/>
        <c:axPos val="b"/>
        <c:numFmt formatCode="ge" sourceLinked="1"/>
        <c:majorTickMark val="none"/>
        <c:minorTickMark val="none"/>
        <c:tickLblPos val="none"/>
        <c:crossAx val="47511808"/>
        <c:crosses val="autoZero"/>
        <c:auto val="1"/>
        <c:lblOffset val="100"/>
        <c:baseTimeUnit val="years"/>
      </c:dateAx>
      <c:valAx>
        <c:axId val="475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22400"/>
        <c:axId val="47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22400"/>
        <c:axId val="47628672"/>
      </c:lineChart>
      <c:dateAx>
        <c:axId val="47622400"/>
        <c:scaling>
          <c:orientation val="minMax"/>
        </c:scaling>
        <c:delete val="1"/>
        <c:axPos val="b"/>
        <c:numFmt formatCode="ge" sourceLinked="1"/>
        <c:majorTickMark val="none"/>
        <c:minorTickMark val="none"/>
        <c:tickLblPos val="none"/>
        <c:crossAx val="47628672"/>
        <c:crosses val="autoZero"/>
        <c:auto val="1"/>
        <c:lblOffset val="100"/>
        <c:baseTimeUnit val="years"/>
      </c:dateAx>
      <c:valAx>
        <c:axId val="47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21024"/>
        <c:axId val="47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21024"/>
        <c:axId val="47927296"/>
      </c:lineChart>
      <c:dateAx>
        <c:axId val="47921024"/>
        <c:scaling>
          <c:orientation val="minMax"/>
        </c:scaling>
        <c:delete val="1"/>
        <c:axPos val="b"/>
        <c:numFmt formatCode="ge" sourceLinked="1"/>
        <c:majorTickMark val="none"/>
        <c:minorTickMark val="none"/>
        <c:tickLblPos val="none"/>
        <c:crossAx val="47927296"/>
        <c:crosses val="autoZero"/>
        <c:auto val="1"/>
        <c:lblOffset val="100"/>
        <c:baseTimeUnit val="years"/>
      </c:dateAx>
      <c:valAx>
        <c:axId val="47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2074.27</c:v>
                </c:pt>
                <c:pt idx="1">
                  <c:v>1940.03</c:v>
                </c:pt>
                <c:pt idx="2">
                  <c:v>1440.36</c:v>
                </c:pt>
                <c:pt idx="3">
                  <c:v>1440.66</c:v>
                </c:pt>
                <c:pt idx="4">
                  <c:v>1592.46</c:v>
                </c:pt>
              </c:numCache>
            </c:numRef>
          </c:val>
        </c:ser>
        <c:dLbls>
          <c:showLegendKey val="0"/>
          <c:showVal val="0"/>
          <c:showCatName val="0"/>
          <c:showSerName val="0"/>
          <c:showPercent val="0"/>
          <c:showBubbleSize val="0"/>
        </c:dLbls>
        <c:gapWidth val="150"/>
        <c:axId val="47953408"/>
        <c:axId val="47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47953408"/>
        <c:axId val="47955328"/>
      </c:lineChart>
      <c:dateAx>
        <c:axId val="47953408"/>
        <c:scaling>
          <c:orientation val="minMax"/>
        </c:scaling>
        <c:delete val="1"/>
        <c:axPos val="b"/>
        <c:numFmt formatCode="ge" sourceLinked="1"/>
        <c:majorTickMark val="none"/>
        <c:minorTickMark val="none"/>
        <c:tickLblPos val="none"/>
        <c:crossAx val="47955328"/>
        <c:crosses val="autoZero"/>
        <c:auto val="1"/>
        <c:lblOffset val="100"/>
        <c:baseTimeUnit val="years"/>
      </c:dateAx>
      <c:valAx>
        <c:axId val="47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57.99</c:v>
                </c:pt>
                <c:pt idx="1">
                  <c:v>59.95</c:v>
                </c:pt>
                <c:pt idx="2">
                  <c:v>59.96</c:v>
                </c:pt>
                <c:pt idx="3">
                  <c:v>63.29</c:v>
                </c:pt>
                <c:pt idx="4">
                  <c:v>67.55</c:v>
                </c:pt>
              </c:numCache>
            </c:numRef>
          </c:val>
        </c:ser>
        <c:dLbls>
          <c:showLegendKey val="0"/>
          <c:showVal val="0"/>
          <c:showCatName val="0"/>
          <c:showSerName val="0"/>
          <c:showPercent val="0"/>
          <c:showBubbleSize val="0"/>
        </c:dLbls>
        <c:gapWidth val="150"/>
        <c:axId val="47734784"/>
        <c:axId val="47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47734784"/>
        <c:axId val="47735936"/>
      </c:lineChart>
      <c:dateAx>
        <c:axId val="47734784"/>
        <c:scaling>
          <c:orientation val="minMax"/>
        </c:scaling>
        <c:delete val="1"/>
        <c:axPos val="b"/>
        <c:numFmt formatCode="ge" sourceLinked="1"/>
        <c:majorTickMark val="none"/>
        <c:minorTickMark val="none"/>
        <c:tickLblPos val="none"/>
        <c:crossAx val="47735936"/>
        <c:crosses val="autoZero"/>
        <c:auto val="1"/>
        <c:lblOffset val="100"/>
        <c:baseTimeUnit val="years"/>
      </c:dateAx>
      <c:valAx>
        <c:axId val="477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191.83</c:v>
                </c:pt>
                <c:pt idx="1">
                  <c:v>185.64</c:v>
                </c:pt>
                <c:pt idx="2">
                  <c:v>189.87</c:v>
                </c:pt>
                <c:pt idx="3">
                  <c:v>181.86</c:v>
                </c:pt>
                <c:pt idx="4">
                  <c:v>170.41</c:v>
                </c:pt>
              </c:numCache>
            </c:numRef>
          </c:val>
        </c:ser>
        <c:dLbls>
          <c:showLegendKey val="0"/>
          <c:showVal val="0"/>
          <c:showCatName val="0"/>
          <c:showSerName val="0"/>
          <c:showPercent val="0"/>
          <c:showBubbleSize val="0"/>
        </c:dLbls>
        <c:gapWidth val="150"/>
        <c:axId val="47761664"/>
        <c:axId val="47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47761664"/>
        <c:axId val="47763840"/>
      </c:lineChart>
      <c:dateAx>
        <c:axId val="47761664"/>
        <c:scaling>
          <c:orientation val="minMax"/>
        </c:scaling>
        <c:delete val="1"/>
        <c:axPos val="b"/>
        <c:numFmt formatCode="ge" sourceLinked="1"/>
        <c:majorTickMark val="none"/>
        <c:minorTickMark val="none"/>
        <c:tickLblPos val="none"/>
        <c:crossAx val="47763840"/>
        <c:crosses val="autoZero"/>
        <c:auto val="1"/>
        <c:lblOffset val="100"/>
        <c:baseTimeUnit val="years"/>
      </c:dateAx>
      <c:valAx>
        <c:axId val="47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上三川町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31440</v>
      </c>
      <c r="AM8" s="50"/>
      <c r="AN8" s="50"/>
      <c r="AO8" s="50"/>
      <c r="AP8" s="50"/>
      <c r="AQ8" s="50"/>
      <c r="AR8" s="50"/>
      <c r="AS8" s="50"/>
      <c r="AT8" s="45">
        <f>データ!T6</f>
        <v>54.39</v>
      </c>
      <c r="AU8" s="45"/>
      <c r="AV8" s="45"/>
      <c r="AW8" s="45"/>
      <c r="AX8" s="45"/>
      <c r="AY8" s="45"/>
      <c r="AZ8" s="45"/>
      <c r="BA8" s="45"/>
      <c r="BB8" s="45">
        <f>データ!U6</f>
        <v>578.04999999999995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18.690000000000001</v>
      </c>
      <c r="Q10" s="45"/>
      <c r="R10" s="45"/>
      <c r="S10" s="45"/>
      <c r="T10" s="45"/>
      <c r="U10" s="45"/>
      <c r="V10" s="45"/>
      <c r="W10" s="45">
        <f>データ!Q6</f>
        <v>86.38</v>
      </c>
      <c r="X10" s="45"/>
      <c r="Y10" s="45"/>
      <c r="Z10" s="45"/>
      <c r="AA10" s="45"/>
      <c r="AB10" s="45"/>
      <c r="AC10" s="45"/>
      <c r="AD10" s="50">
        <f>データ!R6</f>
        <v>2160</v>
      </c>
      <c r="AE10" s="50"/>
      <c r="AF10" s="50"/>
      <c r="AG10" s="50"/>
      <c r="AH10" s="50"/>
      <c r="AI10" s="50"/>
      <c r="AJ10" s="50"/>
      <c r="AK10" s="2"/>
      <c r="AL10" s="50">
        <f>データ!V6</f>
        <v>5867</v>
      </c>
      <c r="AM10" s="50"/>
      <c r="AN10" s="50"/>
      <c r="AO10" s="50"/>
      <c r="AP10" s="50"/>
      <c r="AQ10" s="50"/>
      <c r="AR10" s="50"/>
      <c r="AS10" s="50"/>
      <c r="AT10" s="45">
        <f>データ!W6</f>
        <v>2.9</v>
      </c>
      <c r="AU10" s="45"/>
      <c r="AV10" s="45"/>
      <c r="AW10" s="45"/>
      <c r="AX10" s="45"/>
      <c r="AY10" s="45"/>
      <c r="AZ10" s="45"/>
      <c r="BA10" s="45"/>
      <c r="BB10" s="45">
        <f>データ!X6</f>
        <v>2023.1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93017</v>
      </c>
      <c r="D6" s="33">
        <f t="shared" si="3"/>
        <v>47</v>
      </c>
      <c r="E6" s="33">
        <f t="shared" si="3"/>
        <v>17</v>
      </c>
      <c r="F6" s="33">
        <f t="shared" si="3"/>
        <v>5</v>
      </c>
      <c r="G6" s="33">
        <f t="shared" si="3"/>
        <v>0</v>
      </c>
      <c r="H6" s="33" t="str">
        <f t="shared" si="3"/>
        <v>栃木県　上三川町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18.690000000000001</v>
      </c>
      <c r="Q6" s="34">
        <f t="shared" si="3"/>
        <v>86.38</v>
      </c>
      <c r="R6" s="34">
        <f t="shared" si="3"/>
        <v>2160</v>
      </c>
      <c r="S6" s="34">
        <f t="shared" si="3"/>
        <v>31440</v>
      </c>
      <c r="T6" s="34">
        <f t="shared" si="3"/>
        <v>54.39</v>
      </c>
      <c r="U6" s="34">
        <f t="shared" si="3"/>
        <v>578.04999999999995</v>
      </c>
      <c r="V6" s="34">
        <f t="shared" si="3"/>
        <v>5867</v>
      </c>
      <c r="W6" s="34">
        <f t="shared" si="3"/>
        <v>2.9</v>
      </c>
      <c r="X6" s="34">
        <f t="shared" si="3"/>
        <v>2023.1</v>
      </c>
      <c r="Y6" s="35">
        <f>IF(Y7="",NA(),Y7)</f>
        <v>97.48</v>
      </c>
      <c r="Z6" s="35">
        <f t="shared" ref="Z6:AH6" si="4">IF(Z7="",NA(),Z7)</f>
        <v>98.34</v>
      </c>
      <c r="AA6" s="35">
        <f t="shared" si="4"/>
        <v>102.91</v>
      </c>
      <c r="AB6" s="35">
        <f t="shared" si="4"/>
        <v>101.75</v>
      </c>
      <c r="AC6" s="35">
        <f t="shared" si="4"/>
        <v>99.08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2074.27</v>
      </c>
      <c r="BG6" s="35">
        <f t="shared" ref="BG6:BO6" si="7">IF(BG7="",NA(),BG7)</f>
        <v>1940.03</v>
      </c>
      <c r="BH6" s="35">
        <f t="shared" si="7"/>
        <v>1440.36</v>
      </c>
      <c r="BI6" s="35">
        <f t="shared" si="7"/>
        <v>1440.66</v>
      </c>
      <c r="BJ6" s="35">
        <f t="shared" si="7"/>
        <v>1592.46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57.99</v>
      </c>
      <c r="BR6" s="35">
        <f t="shared" ref="BR6:BZ6" si="8">IF(BR7="",NA(),BR7)</f>
        <v>59.95</v>
      </c>
      <c r="BS6" s="35">
        <f t="shared" si="8"/>
        <v>59.96</v>
      </c>
      <c r="BT6" s="35">
        <f t="shared" si="8"/>
        <v>63.29</v>
      </c>
      <c r="BU6" s="35">
        <f t="shared" si="8"/>
        <v>67.55</v>
      </c>
      <c r="BV6" s="35">
        <f t="shared" si="8"/>
        <v>42.48</v>
      </c>
      <c r="BW6" s="35">
        <f t="shared" si="8"/>
        <v>41.04</v>
      </c>
      <c r="BX6" s="35">
        <f t="shared" si="8"/>
        <v>41.08</v>
      </c>
      <c r="BY6" s="35">
        <f t="shared" si="8"/>
        <v>41.34</v>
      </c>
      <c r="BZ6" s="35">
        <f t="shared" si="8"/>
        <v>40.06</v>
      </c>
      <c r="CA6" s="34" t="str">
        <f>IF(CA7="","",IF(CA7="-","【-】","【"&amp;SUBSTITUTE(TEXT(CA7,"#,##0.00"),"-","△")&amp;"】"))</f>
        <v>【55.73】</v>
      </c>
      <c r="CB6" s="35">
        <f>IF(CB7="",NA(),CB7)</f>
        <v>191.83</v>
      </c>
      <c r="CC6" s="35">
        <f t="shared" ref="CC6:CK6" si="9">IF(CC7="",NA(),CC7)</f>
        <v>185.64</v>
      </c>
      <c r="CD6" s="35">
        <f t="shared" si="9"/>
        <v>189.87</v>
      </c>
      <c r="CE6" s="35">
        <f t="shared" si="9"/>
        <v>181.86</v>
      </c>
      <c r="CF6" s="35">
        <f t="shared" si="9"/>
        <v>170.41</v>
      </c>
      <c r="CG6" s="35">
        <f t="shared" si="9"/>
        <v>343.8</v>
      </c>
      <c r="CH6" s="35">
        <f t="shared" si="9"/>
        <v>357.08</v>
      </c>
      <c r="CI6" s="35">
        <f t="shared" si="9"/>
        <v>378.08</v>
      </c>
      <c r="CJ6" s="35">
        <f t="shared" si="9"/>
        <v>357.49</v>
      </c>
      <c r="CK6" s="35">
        <f t="shared" si="9"/>
        <v>355.22</v>
      </c>
      <c r="CL6" s="34" t="str">
        <f>IF(CL7="","",IF(CL7="-","【-】","【"&amp;SUBSTITUTE(TEXT(CL7,"#,##0.00"),"-","△")&amp;"】"))</f>
        <v>【276.78】</v>
      </c>
      <c r="CM6" s="35">
        <f>IF(CM7="",NA(),CM7)</f>
        <v>52.18</v>
      </c>
      <c r="CN6" s="35">
        <f t="shared" ref="CN6:CV6" si="10">IF(CN7="",NA(),CN7)</f>
        <v>54.14</v>
      </c>
      <c r="CO6" s="35">
        <f t="shared" si="10"/>
        <v>52.82</v>
      </c>
      <c r="CP6" s="35">
        <f t="shared" si="10"/>
        <v>56.38</v>
      </c>
      <c r="CQ6" s="35">
        <f t="shared" si="10"/>
        <v>58.18</v>
      </c>
      <c r="CR6" s="35">
        <f t="shared" si="10"/>
        <v>46.06</v>
      </c>
      <c r="CS6" s="35">
        <f t="shared" si="10"/>
        <v>45.95</v>
      </c>
      <c r="CT6" s="35">
        <f t="shared" si="10"/>
        <v>44.69</v>
      </c>
      <c r="CU6" s="35">
        <f t="shared" si="10"/>
        <v>44.69</v>
      </c>
      <c r="CV6" s="35">
        <f t="shared" si="10"/>
        <v>42.84</v>
      </c>
      <c r="CW6" s="34" t="str">
        <f>IF(CW7="","",IF(CW7="-","【-】","【"&amp;SUBSTITUTE(TEXT(CW7,"#,##0.00"),"-","△")&amp;"】"))</f>
        <v>【59.15】</v>
      </c>
      <c r="CX6" s="35">
        <f>IF(CX7="",NA(),CX7)</f>
        <v>64.14</v>
      </c>
      <c r="CY6" s="35">
        <f t="shared" ref="CY6:DG6" si="11">IF(CY7="",NA(),CY7)</f>
        <v>66.42</v>
      </c>
      <c r="CZ6" s="35">
        <f t="shared" si="11"/>
        <v>68.12</v>
      </c>
      <c r="DA6" s="35">
        <f t="shared" si="11"/>
        <v>70.22</v>
      </c>
      <c r="DB6" s="35">
        <f t="shared" si="11"/>
        <v>72.64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93017</v>
      </c>
      <c r="D7" s="37">
        <v>47</v>
      </c>
      <c r="E7" s="37">
        <v>17</v>
      </c>
      <c r="F7" s="37">
        <v>5</v>
      </c>
      <c r="G7" s="37">
        <v>0</v>
      </c>
      <c r="H7" s="37" t="s">
        <v>109</v>
      </c>
      <c r="I7" s="37" t="s">
        <v>110</v>
      </c>
      <c r="J7" s="37" t="s">
        <v>111</v>
      </c>
      <c r="K7" s="37" t="s">
        <v>112</v>
      </c>
      <c r="L7" s="37" t="s">
        <v>113</v>
      </c>
      <c r="M7" s="37"/>
      <c r="N7" s="38" t="s">
        <v>114</v>
      </c>
      <c r="O7" s="38" t="s">
        <v>115</v>
      </c>
      <c r="P7" s="38">
        <v>18.690000000000001</v>
      </c>
      <c r="Q7" s="38">
        <v>86.38</v>
      </c>
      <c r="R7" s="38">
        <v>2160</v>
      </c>
      <c r="S7" s="38">
        <v>31440</v>
      </c>
      <c r="T7" s="38">
        <v>54.39</v>
      </c>
      <c r="U7" s="38">
        <v>578.04999999999995</v>
      </c>
      <c r="V7" s="38">
        <v>5867</v>
      </c>
      <c r="W7" s="38">
        <v>2.9</v>
      </c>
      <c r="X7" s="38">
        <v>2023.1</v>
      </c>
      <c r="Y7" s="38">
        <v>97.48</v>
      </c>
      <c r="Z7" s="38">
        <v>98.34</v>
      </c>
      <c r="AA7" s="38">
        <v>102.91</v>
      </c>
      <c r="AB7" s="38">
        <v>101.75</v>
      </c>
      <c r="AC7" s="38">
        <v>99.08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2074.27</v>
      </c>
      <c r="BG7" s="38">
        <v>1940.03</v>
      </c>
      <c r="BH7" s="38">
        <v>1440.36</v>
      </c>
      <c r="BI7" s="38">
        <v>1440.66</v>
      </c>
      <c r="BJ7" s="38">
        <v>1592.46</v>
      </c>
      <c r="BK7" s="38">
        <v>1144.05</v>
      </c>
      <c r="BL7" s="38">
        <v>1117.1099999999999</v>
      </c>
      <c r="BM7" s="38">
        <v>1161.05</v>
      </c>
      <c r="BN7" s="38">
        <v>979.89</v>
      </c>
      <c r="BO7" s="38">
        <v>1051.43</v>
      </c>
      <c r="BP7" s="38">
        <v>914.53</v>
      </c>
      <c r="BQ7" s="38">
        <v>57.99</v>
      </c>
      <c r="BR7" s="38">
        <v>59.95</v>
      </c>
      <c r="BS7" s="38">
        <v>59.96</v>
      </c>
      <c r="BT7" s="38">
        <v>63.29</v>
      </c>
      <c r="BU7" s="38">
        <v>67.55</v>
      </c>
      <c r="BV7" s="38">
        <v>42.48</v>
      </c>
      <c r="BW7" s="38">
        <v>41.04</v>
      </c>
      <c r="BX7" s="38">
        <v>41.08</v>
      </c>
      <c r="BY7" s="38">
        <v>41.34</v>
      </c>
      <c r="BZ7" s="38">
        <v>40.06</v>
      </c>
      <c r="CA7" s="38">
        <v>55.73</v>
      </c>
      <c r="CB7" s="38">
        <v>191.83</v>
      </c>
      <c r="CC7" s="38">
        <v>185.64</v>
      </c>
      <c r="CD7" s="38">
        <v>189.87</v>
      </c>
      <c r="CE7" s="38">
        <v>181.86</v>
      </c>
      <c r="CF7" s="38">
        <v>170.41</v>
      </c>
      <c r="CG7" s="38">
        <v>343.8</v>
      </c>
      <c r="CH7" s="38">
        <v>357.08</v>
      </c>
      <c r="CI7" s="38">
        <v>378.08</v>
      </c>
      <c r="CJ7" s="38">
        <v>357.49</v>
      </c>
      <c r="CK7" s="38">
        <v>355.22</v>
      </c>
      <c r="CL7" s="38">
        <v>276.77999999999997</v>
      </c>
      <c r="CM7" s="38">
        <v>52.18</v>
      </c>
      <c r="CN7" s="38">
        <v>54.14</v>
      </c>
      <c r="CO7" s="38">
        <v>52.82</v>
      </c>
      <c r="CP7" s="38">
        <v>56.38</v>
      </c>
      <c r="CQ7" s="38">
        <v>58.18</v>
      </c>
      <c r="CR7" s="38">
        <v>46.06</v>
      </c>
      <c r="CS7" s="38">
        <v>45.95</v>
      </c>
      <c r="CT7" s="38">
        <v>44.69</v>
      </c>
      <c r="CU7" s="38">
        <v>44.69</v>
      </c>
      <c r="CV7" s="38">
        <v>42.84</v>
      </c>
      <c r="CW7" s="38">
        <v>59.15</v>
      </c>
      <c r="CX7" s="38">
        <v>64.14</v>
      </c>
      <c r="CY7" s="38">
        <v>66.42</v>
      </c>
      <c r="CZ7" s="38">
        <v>68.12</v>
      </c>
      <c r="DA7" s="38">
        <v>70.22</v>
      </c>
      <c r="DB7" s="38">
        <v>72.64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2018-01-31T23:37:46Z</cp:lastPrinted>
  <dcterms:created xsi:type="dcterms:W3CDTF">2017-12-25T02:26:46Z</dcterms:created>
  <dcterms:modified xsi:type="dcterms:W3CDTF">2018-02-13T01:02:48Z</dcterms:modified>
</cp:coreProperties>
</file>