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0228281\Desktop\経営比較分析表（公表用）\01上水道\"/>
    </mc:Choice>
  </mc:AlternateContent>
  <workbookProtection workbookPassword="8649" lockStructure="1"/>
  <bookViews>
    <workbookView xWindow="240" yWindow="60" windowWidth="14940" windowHeight="7875"/>
  </bookViews>
  <sheets>
    <sheet name="法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AI10" i="4" s="1"/>
  <c r="S6" i="5"/>
  <c r="AY8" i="4" s="1"/>
  <c r="R6" i="5"/>
  <c r="Q6" i="5"/>
  <c r="AI8" i="4" s="1"/>
  <c r="P6" i="5"/>
  <c r="Z10" i="4" s="1"/>
  <c r="O6" i="5"/>
  <c r="R10" i="4" s="1"/>
  <c r="N6" i="5"/>
  <c r="M6" i="5"/>
  <c r="L6" i="5"/>
  <c r="Z8" i="4" s="1"/>
  <c r="K6" i="5"/>
  <c r="R8" i="4" s="1"/>
  <c r="J6" i="5"/>
  <c r="I6" i="5"/>
  <c r="B8" i="4" s="1"/>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J10" i="4"/>
  <c r="B10" i="4"/>
  <c r="AQ8" i="4"/>
  <c r="J8"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<sst xmlns="http://schemas.openxmlformats.org/spreadsheetml/2006/main" count="217" uniqueCount="107">
  <si>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</si>
  <si>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</si>
  <si>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</si>
  <si>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</si>
  <si>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</si>
  <si>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</si>
  <si>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</si>
  <si>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</si>
  <si>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</si>
  <si>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</si>
  <si>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</si>
  <si>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</si>
  <si>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</si>
  <si>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</si>
  <si>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</si>
  <si>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</si>
  <si>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</si>
  <si>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</si>
  <si>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</si>
  <si>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</si>
  <si>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</si>
  <si>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</si>
  <si>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</si>
  <si>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</si>
  <si>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</si>
  <si>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</si>
  <si>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</si>
  <si>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</si>
  <si>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</si>
  <si>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</si>
  <si>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</si>
  <si>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</si>
  <si>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</si>
  <si>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</si>
  <si>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</si>
  <si>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</si>
  <si>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</si>
  <si>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</si>
  <si>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</si>
  <si>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</si>
  <si>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</si>
  <si>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</si>
  <si>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</si>
  <si>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</si>
  <si>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</si>
  <si>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</si>
  <si>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</si>
  <si>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</si>
  <si>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</si>
  <si>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</si>
  <si>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</si>
  <si>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</si>
  <si>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</si>
  <si>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</si>
  <si>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</si>
  <si>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</si>
  <si>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</si>
  <si>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</si>
  <si>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</si>
  <si>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</si>
  <si>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</si>
  <si>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</si>
  <si>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</si>
  <si>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</si>
  <si>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</si>
  <si>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</si>
  <si>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</si>
  <si>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</si>
  <si>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</si>
  <si>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</si>
  <si>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</si>
  <si>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</si>
  <si>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</si>
  <si>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</si>
  <si>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</si>
  <si>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</si>
  <si>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</si>
  <si>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</si>
  <si>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</si>
  <si>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</si>
  <si>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</si>
  <si>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</si>
  <si>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</si>
  <si>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</si>
  <si>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</si>
  <si>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</si>
  <si>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</si>
  <si>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</si>
  <si>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</si>
  <si>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</si>
  <si>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</si>
  <si>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</si>
  <si>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</si>
  <si>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栃木県　上三川町</t>
  </si>
  <si>
    <t>法適用</t>
  </si>
  <si>
    <t>水道事業</t>
  </si>
  <si>
    <t>末端給水事業</t>
  </si>
  <si>
    <t>A6</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</si>
  <si>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</si>
  <si>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</si>
  <si>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</si>
  <si>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</si>
  <si>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</si>
  <si>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</si>
  <si>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有形固定資産減価償却率や管路経年化率は類似団体平均値を下回っており現時点では施設や管路の更新等の必要性は低いが、今後、施設等の老朽化が進み更新等に係る費用が増大していくことが予測されるため、財源の確保や計画的な更新に取り組んでいく必要がある。
　また、管路の更新等を実施する際には、道路工事と同時施工を行うなど経費の削減を図る必要がある。</t>
    <phoneticPr fontId="4"/>
  </si>
  <si>
    <t>　経営の健全性・効率性を表す数値は概ね良好なものとなっている。しかしながら、給水に係る費用が水道料金で賄えていない状況であることから、今後も引き続き経費の削減や料金収入の確保等に努めていく必要がある。
　また、老朽化に伴う施設更新等については、給水人口や水需要の動向を踏まえ長期的視点に立った計画を策定し、更新対象の重点化や費用の平準化を図りながら進める必要がある。</t>
    <phoneticPr fontId="4"/>
  </si>
  <si>
    <t>　経常収支比率は１００％を超えており類似団体平均値と比較しても良好な数字となっているが、一方で料金回収比率は類似団体平均値及び１００％を下回っており、給水に係る費用が水道料金で賄えていない状況であることから、徴収業務については引き続き「民間の活力｣を導入し、収納率の向上を図るとともに、更なる経費削減等に努める必要がある。
　流動比率は会計制度の見直しにより平成２５年度から平成２６年度にかけて大きく減少したものの、１００％を上回っており短期的な債務に対する支払能力は十分に確保されている。
　施設利用率は平成２３年度をピークに減少傾向にあったが、平成２７年度には増加に転じた。それに伴い、増加傾向にあった有収率は減少に転じてしまった。
　これらのことから、今後の人口や水需要の動向に注意しながら施設更新等を検討するとともに、計画的に老朽管の更新等を行い漏水対策を進めていく必要がある。</t>
    <rPh sb="104" eb="106">
      <t>チョウシュウ</t>
    </rPh>
    <rPh sb="106" eb="108">
      <t>ギョウム</t>
    </rPh>
    <rPh sb="113" eb="114">
      <t>ヒ</t>
    </rPh>
    <rPh sb="115" eb="116">
      <t>ツヅ</t>
    </rPh>
    <rPh sb="118" eb="120">
      <t>ミンカン</t>
    </rPh>
    <rPh sb="121" eb="123">
      <t>カツリョク</t>
    </rPh>
    <rPh sb="125" eb="127">
      <t>ドウニュウ</t>
    </rPh>
    <rPh sb="129" eb="131">
      <t>シュウノウ</t>
    </rPh>
    <rPh sb="131" eb="132">
      <t>リツ</t>
    </rPh>
    <rPh sb="133" eb="135">
      <t>コウジョウ</t>
    </rPh>
    <rPh sb="136" eb="137">
      <t>ハカ</t>
    </rPh>
    <rPh sb="264" eb="266">
      <t>ゲンショウ</t>
    </rPh>
    <rPh sb="266" eb="268">
      <t>ケイコウ</t>
    </rPh>
    <rPh sb="274" eb="276">
      <t>ヘイセイ</t>
    </rPh>
    <rPh sb="278" eb="279">
      <t>ネン</t>
    </rPh>
    <rPh sb="279" eb="280">
      <t>ド</t>
    </rPh>
    <rPh sb="282" eb="284">
      <t>ゾウカ</t>
    </rPh>
    <rPh sb="285" eb="286">
      <t>テン</t>
    </rPh>
    <rPh sb="292" eb="293">
      <t>トモナ</t>
    </rPh>
    <rPh sb="295" eb="297">
      <t>ゾウカ</t>
    </rPh>
    <rPh sb="297" eb="299">
      <t>ケイコウ</t>
    </rPh>
    <rPh sb="303" eb="304">
      <t>ユウ</t>
    </rPh>
    <rPh sb="304" eb="305">
      <t>シュウ</t>
    </rPh>
    <rPh sb="305" eb="306">
      <t>リツ</t>
    </rPh>
    <rPh sb="307" eb="309">
      <t>ゲンショウ</t>
    </rPh>
    <rPh sb="310" eb="311">
      <t>テン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</si>
</sst>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18" fillId="0" borderId="9"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10" xfId="0" applyFont="1" applyBorder="1" applyAlignment="1" applyProtection="1">
      <alignment horizontal="left" vertical="top" wrapText="1"/>
      <protection locked="0"/>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0.47</c:v>
                </c:pt>
                <c:pt idx="1">
                  <c:v>0.28000000000000003</c:v>
                </c:pt>
                <c:pt idx="2">
                  <c:v>0.43</c:v>
                </c:pt>
                <c:pt idx="3">
                  <c:v>0.56000000000000005</c:v>
                </c:pt>
                <c:pt idx="4">
                  <c:v>0.25</c:v>
                </c:pt>
              </c:numCache>
            </c:numRef>
          </c:val>
        </c:ser>
        <c:dLbls>
          <c:showLegendKey val="0"/>
          <c:showVal val="0"/>
          <c:showCatName val="0"/>
          <c:showSerName val="0"/>
          <c:showPercent val="0"/>
          <c:showBubbleSize val="0"/>
        </c:dLbls>
        <c:gapWidth val="150"/>
        <c:axId val="149950904"/>
        <c:axId val="149951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0.78</c:v>
                </c:pt>
                <c:pt idx="1">
                  <c:v>0.67</c:v>
                </c:pt>
                <c:pt idx="2">
                  <c:v>0.67</c:v>
                </c:pt>
                <c:pt idx="3">
                  <c:v>0.66</c:v>
                </c:pt>
                <c:pt idx="4">
                  <c:v>0.99</c:v>
                </c:pt>
              </c:numCache>
            </c:numRef>
          </c:val>
          <c:smooth val="0"/>
        </c:ser>
        <c:dLbls>
          <c:showLegendKey val="0"/>
          <c:showVal val="0"/>
          <c:showCatName val="0"/>
          <c:showSerName val="0"/>
          <c:showPercent val="0"/>
          <c:showBubbleSize val="0"/>
        </c:dLbls>
        <c:marker val="1"/>
        <c:smooth val="0"/>
        <c:axId val="149950904"/>
        <c:axId val="149951288"/>
      </c:lineChart>
      <c:dateAx>
        <c:axId val="149950904"/>
        <c:scaling>
          <c:orientation val="minMax"/>
        </c:scaling>
        <c:delete val="1"/>
        <c:axPos val="b"/>
        <c:numFmt formatCode="ge" sourceLinked="1"/>
        <c:majorTickMark val="none"/>
        <c:minorTickMark val="none"/>
        <c:tickLblPos val="none"/>
        <c:crossAx val="149951288"/>
        <c:crosses val="autoZero"/>
        <c:auto val="1"/>
        <c:lblOffset val="100"/>
        <c:baseTimeUnit val="years"/>
      </c:dateAx>
      <c:valAx>
        <c:axId val="149951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950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54.12</c:v>
                </c:pt>
                <c:pt idx="1">
                  <c:v>53.08</c:v>
                </c:pt>
                <c:pt idx="2">
                  <c:v>51.63</c:v>
                </c:pt>
                <c:pt idx="3">
                  <c:v>51.1</c:v>
                </c:pt>
                <c:pt idx="4">
                  <c:v>53.31</c:v>
                </c:pt>
              </c:numCache>
            </c:numRef>
          </c:val>
        </c:ser>
        <c:dLbls>
          <c:showLegendKey val="0"/>
          <c:showVal val="0"/>
          <c:showCatName val="0"/>
          <c:showSerName val="0"/>
          <c:showPercent val="0"/>
          <c:showBubbleSize val="0"/>
        </c:dLbls>
        <c:gapWidth val="150"/>
        <c:axId val="150891864"/>
        <c:axId val="150892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55.84</c:v>
                </c:pt>
                <c:pt idx="1">
                  <c:v>55.68</c:v>
                </c:pt>
                <c:pt idx="2">
                  <c:v>55.64</c:v>
                </c:pt>
                <c:pt idx="3">
                  <c:v>55.13</c:v>
                </c:pt>
                <c:pt idx="4">
                  <c:v>54.77</c:v>
                </c:pt>
              </c:numCache>
            </c:numRef>
          </c:val>
          <c:smooth val="0"/>
        </c:ser>
        <c:dLbls>
          <c:showLegendKey val="0"/>
          <c:showVal val="0"/>
          <c:showCatName val="0"/>
          <c:showSerName val="0"/>
          <c:showPercent val="0"/>
          <c:showBubbleSize val="0"/>
        </c:dLbls>
        <c:marker val="1"/>
        <c:smooth val="0"/>
        <c:axId val="150891864"/>
        <c:axId val="150892256"/>
      </c:lineChart>
      <c:dateAx>
        <c:axId val="150891864"/>
        <c:scaling>
          <c:orientation val="minMax"/>
        </c:scaling>
        <c:delete val="1"/>
        <c:axPos val="b"/>
        <c:numFmt formatCode="ge" sourceLinked="1"/>
        <c:majorTickMark val="none"/>
        <c:minorTickMark val="none"/>
        <c:tickLblPos val="none"/>
        <c:crossAx val="150892256"/>
        <c:crosses val="autoZero"/>
        <c:auto val="1"/>
        <c:lblOffset val="100"/>
        <c:baseTimeUnit val="years"/>
      </c:dateAx>
      <c:valAx>
        <c:axId val="150892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891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79.61</c:v>
                </c:pt>
                <c:pt idx="1">
                  <c:v>81.38</c:v>
                </c:pt>
                <c:pt idx="2">
                  <c:v>84.57</c:v>
                </c:pt>
                <c:pt idx="3">
                  <c:v>84.44</c:v>
                </c:pt>
                <c:pt idx="4">
                  <c:v>82.35</c:v>
                </c:pt>
              </c:numCache>
            </c:numRef>
          </c:val>
        </c:ser>
        <c:dLbls>
          <c:showLegendKey val="0"/>
          <c:showVal val="0"/>
          <c:showCatName val="0"/>
          <c:showSerName val="0"/>
          <c:showPercent val="0"/>
          <c:showBubbleSize val="0"/>
        </c:dLbls>
        <c:gapWidth val="150"/>
        <c:axId val="150893432"/>
        <c:axId val="150893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83.11</c:v>
                </c:pt>
                <c:pt idx="1">
                  <c:v>83.18</c:v>
                </c:pt>
                <c:pt idx="2">
                  <c:v>83.09</c:v>
                </c:pt>
                <c:pt idx="3">
                  <c:v>83</c:v>
                </c:pt>
                <c:pt idx="4">
                  <c:v>82.89</c:v>
                </c:pt>
              </c:numCache>
            </c:numRef>
          </c:val>
          <c:smooth val="0"/>
        </c:ser>
        <c:dLbls>
          <c:showLegendKey val="0"/>
          <c:showVal val="0"/>
          <c:showCatName val="0"/>
          <c:showSerName val="0"/>
          <c:showPercent val="0"/>
          <c:showBubbleSize val="0"/>
        </c:dLbls>
        <c:marker val="1"/>
        <c:smooth val="0"/>
        <c:axId val="150893432"/>
        <c:axId val="150893824"/>
      </c:lineChart>
      <c:dateAx>
        <c:axId val="150893432"/>
        <c:scaling>
          <c:orientation val="minMax"/>
        </c:scaling>
        <c:delete val="1"/>
        <c:axPos val="b"/>
        <c:numFmt formatCode="ge" sourceLinked="1"/>
        <c:majorTickMark val="none"/>
        <c:minorTickMark val="none"/>
        <c:tickLblPos val="none"/>
        <c:crossAx val="150893824"/>
        <c:crosses val="autoZero"/>
        <c:auto val="1"/>
        <c:lblOffset val="100"/>
        <c:baseTimeUnit val="years"/>
      </c:dateAx>
      <c:valAx>
        <c:axId val="15089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893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102.8</c:v>
                </c:pt>
                <c:pt idx="1">
                  <c:v>107.21</c:v>
                </c:pt>
                <c:pt idx="2">
                  <c:v>108.51</c:v>
                </c:pt>
                <c:pt idx="3">
                  <c:v>112.62</c:v>
                </c:pt>
                <c:pt idx="4">
                  <c:v>114.42</c:v>
                </c:pt>
              </c:numCache>
            </c:numRef>
          </c:val>
        </c:ser>
        <c:dLbls>
          <c:showLegendKey val="0"/>
          <c:showVal val="0"/>
          <c:showCatName val="0"/>
          <c:showSerName val="0"/>
          <c:showPercent val="0"/>
          <c:showBubbleSize val="0"/>
        </c:dLbls>
        <c:gapWidth val="150"/>
        <c:axId val="149905624"/>
        <c:axId val="149919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107.37</c:v>
                </c:pt>
                <c:pt idx="1">
                  <c:v>107.57</c:v>
                </c:pt>
                <c:pt idx="2">
                  <c:v>106.55</c:v>
                </c:pt>
                <c:pt idx="3">
                  <c:v>110.01</c:v>
                </c:pt>
                <c:pt idx="4">
                  <c:v>111.21</c:v>
                </c:pt>
              </c:numCache>
            </c:numRef>
          </c:val>
          <c:smooth val="0"/>
        </c:ser>
        <c:dLbls>
          <c:showLegendKey val="0"/>
          <c:showVal val="0"/>
          <c:showCatName val="0"/>
          <c:showSerName val="0"/>
          <c:showPercent val="0"/>
          <c:showBubbleSize val="0"/>
        </c:dLbls>
        <c:marker val="1"/>
        <c:smooth val="0"/>
        <c:axId val="149905624"/>
        <c:axId val="149919232"/>
      </c:lineChart>
      <c:dateAx>
        <c:axId val="149905624"/>
        <c:scaling>
          <c:orientation val="minMax"/>
        </c:scaling>
        <c:delete val="1"/>
        <c:axPos val="b"/>
        <c:numFmt formatCode="ge" sourceLinked="1"/>
        <c:majorTickMark val="none"/>
        <c:minorTickMark val="none"/>
        <c:tickLblPos val="none"/>
        <c:crossAx val="149919232"/>
        <c:crosses val="autoZero"/>
        <c:auto val="1"/>
        <c:lblOffset val="100"/>
        <c:baseTimeUnit val="years"/>
      </c:dateAx>
      <c:valAx>
        <c:axId val="1499192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49905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27.95</c:v>
                </c:pt>
                <c:pt idx="1">
                  <c:v>29.92</c:v>
                </c:pt>
                <c:pt idx="2">
                  <c:v>31.84</c:v>
                </c:pt>
                <c:pt idx="3">
                  <c:v>41.16</c:v>
                </c:pt>
                <c:pt idx="4">
                  <c:v>43.04</c:v>
                </c:pt>
              </c:numCache>
            </c:numRef>
          </c:val>
        </c:ser>
        <c:dLbls>
          <c:showLegendKey val="0"/>
          <c:showVal val="0"/>
          <c:showCatName val="0"/>
          <c:showSerName val="0"/>
          <c:showPercent val="0"/>
          <c:showBubbleSize val="0"/>
        </c:dLbls>
        <c:gapWidth val="150"/>
        <c:axId val="150515664"/>
        <c:axId val="150516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37.090000000000003</c:v>
                </c:pt>
                <c:pt idx="1">
                  <c:v>38.07</c:v>
                </c:pt>
                <c:pt idx="2">
                  <c:v>39.06</c:v>
                </c:pt>
                <c:pt idx="3">
                  <c:v>46.66</c:v>
                </c:pt>
                <c:pt idx="4">
                  <c:v>47.46</c:v>
                </c:pt>
              </c:numCache>
            </c:numRef>
          </c:val>
          <c:smooth val="0"/>
        </c:ser>
        <c:dLbls>
          <c:showLegendKey val="0"/>
          <c:showVal val="0"/>
          <c:showCatName val="0"/>
          <c:showSerName val="0"/>
          <c:showPercent val="0"/>
          <c:showBubbleSize val="0"/>
        </c:dLbls>
        <c:marker val="1"/>
        <c:smooth val="0"/>
        <c:axId val="150515664"/>
        <c:axId val="150516048"/>
      </c:lineChart>
      <c:dateAx>
        <c:axId val="150515664"/>
        <c:scaling>
          <c:orientation val="minMax"/>
        </c:scaling>
        <c:delete val="1"/>
        <c:axPos val="b"/>
        <c:numFmt formatCode="ge" sourceLinked="1"/>
        <c:majorTickMark val="none"/>
        <c:minorTickMark val="none"/>
        <c:tickLblPos val="none"/>
        <c:crossAx val="150516048"/>
        <c:crosses val="autoZero"/>
        <c:auto val="1"/>
        <c:lblOffset val="100"/>
        <c:baseTimeUnit val="years"/>
      </c:dateAx>
      <c:valAx>
        <c:axId val="150516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515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0.28999999999999998</c:v>
                </c:pt>
                <c:pt idx="1">
                  <c:v>0.6</c:v>
                </c:pt>
                <c:pt idx="2">
                  <c:v>0.83</c:v>
                </c:pt>
                <c:pt idx="3">
                  <c:v>0.82</c:v>
                </c:pt>
                <c:pt idx="4">
                  <c:v>0.81</c:v>
                </c:pt>
              </c:numCache>
            </c:numRef>
          </c:val>
        </c:ser>
        <c:dLbls>
          <c:showLegendKey val="0"/>
          <c:showVal val="0"/>
          <c:showCatName val="0"/>
          <c:showSerName val="0"/>
          <c:showPercent val="0"/>
          <c:showBubbleSize val="0"/>
        </c:dLbls>
        <c:gapWidth val="150"/>
        <c:axId val="150590744"/>
        <c:axId val="149325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6.63</c:v>
                </c:pt>
                <c:pt idx="1">
                  <c:v>7.73</c:v>
                </c:pt>
                <c:pt idx="2">
                  <c:v>8.8699999999999992</c:v>
                </c:pt>
                <c:pt idx="3">
                  <c:v>9.85</c:v>
                </c:pt>
                <c:pt idx="4">
                  <c:v>9.7100000000000009</c:v>
                </c:pt>
              </c:numCache>
            </c:numRef>
          </c:val>
          <c:smooth val="0"/>
        </c:ser>
        <c:dLbls>
          <c:showLegendKey val="0"/>
          <c:showVal val="0"/>
          <c:showCatName val="0"/>
          <c:showSerName val="0"/>
          <c:showPercent val="0"/>
          <c:showBubbleSize val="0"/>
        </c:dLbls>
        <c:marker val="1"/>
        <c:smooth val="0"/>
        <c:axId val="150590744"/>
        <c:axId val="149325648"/>
      </c:lineChart>
      <c:dateAx>
        <c:axId val="150590744"/>
        <c:scaling>
          <c:orientation val="minMax"/>
        </c:scaling>
        <c:delete val="1"/>
        <c:axPos val="b"/>
        <c:numFmt formatCode="ge" sourceLinked="1"/>
        <c:majorTickMark val="none"/>
        <c:minorTickMark val="none"/>
        <c:tickLblPos val="none"/>
        <c:crossAx val="149325648"/>
        <c:crosses val="autoZero"/>
        <c:auto val="1"/>
        <c:lblOffset val="100"/>
        <c:baseTimeUnit val="years"/>
      </c:dateAx>
      <c:valAx>
        <c:axId val="149325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590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49328392"/>
        <c:axId val="149328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8.5</c:v>
                </c:pt>
                <c:pt idx="1">
                  <c:v>9.34</c:v>
                </c:pt>
                <c:pt idx="2">
                  <c:v>9.56</c:v>
                </c:pt>
                <c:pt idx="3">
                  <c:v>2.8</c:v>
                </c:pt>
                <c:pt idx="4">
                  <c:v>1.93</c:v>
                </c:pt>
              </c:numCache>
            </c:numRef>
          </c:val>
          <c:smooth val="0"/>
        </c:ser>
        <c:dLbls>
          <c:showLegendKey val="0"/>
          <c:showVal val="0"/>
          <c:showCatName val="0"/>
          <c:showSerName val="0"/>
          <c:showPercent val="0"/>
          <c:showBubbleSize val="0"/>
        </c:dLbls>
        <c:marker val="1"/>
        <c:smooth val="0"/>
        <c:axId val="149328392"/>
        <c:axId val="149328784"/>
      </c:lineChart>
      <c:dateAx>
        <c:axId val="149328392"/>
        <c:scaling>
          <c:orientation val="minMax"/>
        </c:scaling>
        <c:delete val="1"/>
        <c:axPos val="b"/>
        <c:numFmt formatCode="ge" sourceLinked="1"/>
        <c:majorTickMark val="none"/>
        <c:minorTickMark val="none"/>
        <c:tickLblPos val="none"/>
        <c:crossAx val="149328784"/>
        <c:crosses val="autoZero"/>
        <c:auto val="1"/>
        <c:lblOffset val="100"/>
        <c:baseTimeUnit val="years"/>
      </c:dateAx>
      <c:valAx>
        <c:axId val="1493287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49328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3551.61</c:v>
                </c:pt>
                <c:pt idx="1">
                  <c:v>3846.46</c:v>
                </c:pt>
                <c:pt idx="2">
                  <c:v>4296.82</c:v>
                </c:pt>
                <c:pt idx="3">
                  <c:v>987.77</c:v>
                </c:pt>
                <c:pt idx="4">
                  <c:v>1057.32</c:v>
                </c:pt>
              </c:numCache>
            </c:numRef>
          </c:val>
        </c:ser>
        <c:dLbls>
          <c:showLegendKey val="0"/>
          <c:showVal val="0"/>
          <c:showCatName val="0"/>
          <c:showSerName val="0"/>
          <c:showPercent val="0"/>
          <c:showBubbleSize val="0"/>
        </c:dLbls>
        <c:gapWidth val="150"/>
        <c:axId val="149328000"/>
        <c:axId val="149327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995.5</c:v>
                </c:pt>
                <c:pt idx="1">
                  <c:v>915.5</c:v>
                </c:pt>
                <c:pt idx="2">
                  <c:v>963.24</c:v>
                </c:pt>
                <c:pt idx="3">
                  <c:v>381.53</c:v>
                </c:pt>
                <c:pt idx="4">
                  <c:v>391.54</c:v>
                </c:pt>
              </c:numCache>
            </c:numRef>
          </c:val>
          <c:smooth val="0"/>
        </c:ser>
        <c:dLbls>
          <c:showLegendKey val="0"/>
          <c:showVal val="0"/>
          <c:showCatName val="0"/>
          <c:showSerName val="0"/>
          <c:showPercent val="0"/>
          <c:showBubbleSize val="0"/>
        </c:dLbls>
        <c:marker val="1"/>
        <c:smooth val="0"/>
        <c:axId val="149328000"/>
        <c:axId val="149327608"/>
      </c:lineChart>
      <c:dateAx>
        <c:axId val="149328000"/>
        <c:scaling>
          <c:orientation val="minMax"/>
        </c:scaling>
        <c:delete val="1"/>
        <c:axPos val="b"/>
        <c:numFmt formatCode="ge" sourceLinked="1"/>
        <c:majorTickMark val="none"/>
        <c:minorTickMark val="none"/>
        <c:tickLblPos val="none"/>
        <c:crossAx val="149327608"/>
        <c:crosses val="autoZero"/>
        <c:auto val="1"/>
        <c:lblOffset val="100"/>
        <c:baseTimeUnit val="years"/>
      </c:dateAx>
      <c:valAx>
        <c:axId val="1493276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49328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555</c:v>
                </c:pt>
                <c:pt idx="1">
                  <c:v>546.48</c:v>
                </c:pt>
                <c:pt idx="2">
                  <c:v>512.23</c:v>
                </c:pt>
                <c:pt idx="3">
                  <c:v>487.73</c:v>
                </c:pt>
                <c:pt idx="4">
                  <c:v>448.11</c:v>
                </c:pt>
              </c:numCache>
            </c:numRef>
          </c:val>
        </c:ser>
        <c:dLbls>
          <c:showLegendKey val="0"/>
          <c:showVal val="0"/>
          <c:showCatName val="0"/>
          <c:showSerName val="0"/>
          <c:showPercent val="0"/>
          <c:showBubbleSize val="0"/>
        </c:dLbls>
        <c:gapWidth val="150"/>
        <c:axId val="150649920"/>
        <c:axId val="150650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414.59</c:v>
                </c:pt>
                <c:pt idx="1">
                  <c:v>404.78</c:v>
                </c:pt>
                <c:pt idx="2">
                  <c:v>400.38</c:v>
                </c:pt>
                <c:pt idx="3">
                  <c:v>393.27</c:v>
                </c:pt>
                <c:pt idx="4">
                  <c:v>386.97</c:v>
                </c:pt>
              </c:numCache>
            </c:numRef>
          </c:val>
          <c:smooth val="0"/>
        </c:ser>
        <c:dLbls>
          <c:showLegendKey val="0"/>
          <c:showVal val="0"/>
          <c:showCatName val="0"/>
          <c:showSerName val="0"/>
          <c:showPercent val="0"/>
          <c:showBubbleSize val="0"/>
        </c:dLbls>
        <c:marker val="1"/>
        <c:smooth val="0"/>
        <c:axId val="150649920"/>
        <c:axId val="150650312"/>
      </c:lineChart>
      <c:dateAx>
        <c:axId val="150649920"/>
        <c:scaling>
          <c:orientation val="minMax"/>
        </c:scaling>
        <c:delete val="1"/>
        <c:axPos val="b"/>
        <c:numFmt formatCode="ge" sourceLinked="1"/>
        <c:majorTickMark val="none"/>
        <c:minorTickMark val="none"/>
        <c:tickLblPos val="none"/>
        <c:crossAx val="150650312"/>
        <c:crosses val="autoZero"/>
        <c:auto val="1"/>
        <c:lblOffset val="100"/>
        <c:baseTimeUnit val="years"/>
      </c:dateAx>
      <c:valAx>
        <c:axId val="1506503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0649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81.22</c:v>
                </c:pt>
                <c:pt idx="1">
                  <c:v>82.87</c:v>
                </c:pt>
                <c:pt idx="2">
                  <c:v>83.64</c:v>
                </c:pt>
                <c:pt idx="3">
                  <c:v>89.87</c:v>
                </c:pt>
                <c:pt idx="4">
                  <c:v>92.77</c:v>
                </c:pt>
              </c:numCache>
            </c:numRef>
          </c:val>
        </c:ser>
        <c:dLbls>
          <c:showLegendKey val="0"/>
          <c:showVal val="0"/>
          <c:showCatName val="0"/>
          <c:showSerName val="0"/>
          <c:showPercent val="0"/>
          <c:showBubbleSize val="0"/>
        </c:dLbls>
        <c:gapWidth val="150"/>
        <c:axId val="150651488"/>
        <c:axId val="150651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97.71</c:v>
                </c:pt>
                <c:pt idx="1">
                  <c:v>98.07</c:v>
                </c:pt>
                <c:pt idx="2">
                  <c:v>96.56</c:v>
                </c:pt>
                <c:pt idx="3">
                  <c:v>100.47</c:v>
                </c:pt>
                <c:pt idx="4">
                  <c:v>101.72</c:v>
                </c:pt>
              </c:numCache>
            </c:numRef>
          </c:val>
          <c:smooth val="0"/>
        </c:ser>
        <c:dLbls>
          <c:showLegendKey val="0"/>
          <c:showVal val="0"/>
          <c:showCatName val="0"/>
          <c:showSerName val="0"/>
          <c:showPercent val="0"/>
          <c:showBubbleSize val="0"/>
        </c:dLbls>
        <c:marker val="1"/>
        <c:smooth val="0"/>
        <c:axId val="150651488"/>
        <c:axId val="150651880"/>
      </c:lineChart>
      <c:dateAx>
        <c:axId val="150651488"/>
        <c:scaling>
          <c:orientation val="minMax"/>
        </c:scaling>
        <c:delete val="1"/>
        <c:axPos val="b"/>
        <c:numFmt formatCode="ge" sourceLinked="1"/>
        <c:majorTickMark val="none"/>
        <c:minorTickMark val="none"/>
        <c:tickLblPos val="none"/>
        <c:crossAx val="150651880"/>
        <c:crosses val="autoZero"/>
        <c:auto val="1"/>
        <c:lblOffset val="100"/>
        <c:baseTimeUnit val="years"/>
      </c:dateAx>
      <c:valAx>
        <c:axId val="150651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651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188.73</c:v>
                </c:pt>
                <c:pt idx="1">
                  <c:v>179.29</c:v>
                </c:pt>
                <c:pt idx="2">
                  <c:v>178.05</c:v>
                </c:pt>
                <c:pt idx="3">
                  <c:v>165.97</c:v>
                </c:pt>
                <c:pt idx="4">
                  <c:v>160.79</c:v>
                </c:pt>
              </c:numCache>
            </c:numRef>
          </c:val>
        </c:ser>
        <c:dLbls>
          <c:showLegendKey val="0"/>
          <c:showVal val="0"/>
          <c:showCatName val="0"/>
          <c:showSerName val="0"/>
          <c:showPercent val="0"/>
          <c:showBubbleSize val="0"/>
        </c:dLbls>
        <c:gapWidth val="150"/>
        <c:axId val="150890296"/>
        <c:axId val="150890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173.56</c:v>
                </c:pt>
                <c:pt idx="1">
                  <c:v>172.26</c:v>
                </c:pt>
                <c:pt idx="2">
                  <c:v>177.14</c:v>
                </c:pt>
                <c:pt idx="3">
                  <c:v>169.82</c:v>
                </c:pt>
                <c:pt idx="4">
                  <c:v>168.2</c:v>
                </c:pt>
              </c:numCache>
            </c:numRef>
          </c:val>
          <c:smooth val="0"/>
        </c:ser>
        <c:dLbls>
          <c:showLegendKey val="0"/>
          <c:showVal val="0"/>
          <c:showCatName val="0"/>
          <c:showSerName val="0"/>
          <c:showPercent val="0"/>
          <c:showBubbleSize val="0"/>
        </c:dLbls>
        <c:marker val="1"/>
        <c:smooth val="0"/>
        <c:axId val="150890296"/>
        <c:axId val="150890688"/>
      </c:lineChart>
      <c:dateAx>
        <c:axId val="150890296"/>
        <c:scaling>
          <c:orientation val="minMax"/>
        </c:scaling>
        <c:delete val="1"/>
        <c:axPos val="b"/>
        <c:numFmt formatCode="ge" sourceLinked="1"/>
        <c:majorTickMark val="none"/>
        <c:minorTickMark val="none"/>
        <c:tickLblPos val="none"/>
        <c:crossAx val="150890688"/>
        <c:crosses val="autoZero"/>
        <c:auto val="1"/>
        <c:lblOffset val="100"/>
        <c:baseTimeUnit val="years"/>
      </c:dateAx>
      <c:valAx>
        <c:axId val="150890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890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election activeCell="B1" sqref="B1"/>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81" t="str">
        <f>データ!H6</f>
        <v>栃木県　上三川町</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82" t="s">
        <v>1</v>
      </c>
      <c r="C7" s="83"/>
      <c r="D7" s="83"/>
      <c r="E7" s="83"/>
      <c r="F7" s="83"/>
      <c r="G7" s="83"/>
      <c r="H7" s="83"/>
      <c r="I7" s="84"/>
      <c r="J7" s="82" t="s">
        <v>2</v>
      </c>
      <c r="K7" s="83"/>
      <c r="L7" s="83"/>
      <c r="M7" s="83"/>
      <c r="N7" s="83"/>
      <c r="O7" s="83"/>
      <c r="P7" s="83"/>
      <c r="Q7" s="84"/>
      <c r="R7" s="82" t="s">
        <v>3</v>
      </c>
      <c r="S7" s="83"/>
      <c r="T7" s="83"/>
      <c r="U7" s="83"/>
      <c r="V7" s="83"/>
      <c r="W7" s="83"/>
      <c r="X7" s="83"/>
      <c r="Y7" s="84"/>
      <c r="Z7" s="82" t="s">
        <v>4</v>
      </c>
      <c r="AA7" s="83"/>
      <c r="AB7" s="83"/>
      <c r="AC7" s="83"/>
      <c r="AD7" s="83"/>
      <c r="AE7" s="83"/>
      <c r="AF7" s="83"/>
      <c r="AG7" s="84"/>
      <c r="AH7" s="3"/>
      <c r="AI7" s="82" t="s">
        <v>5</v>
      </c>
      <c r="AJ7" s="83"/>
      <c r="AK7" s="83"/>
      <c r="AL7" s="83"/>
      <c r="AM7" s="83"/>
      <c r="AN7" s="83"/>
      <c r="AO7" s="83"/>
      <c r="AP7" s="84"/>
      <c r="AQ7" s="71" t="s">
        <v>6</v>
      </c>
      <c r="AR7" s="71"/>
      <c r="AS7" s="71"/>
      <c r="AT7" s="71"/>
      <c r="AU7" s="71"/>
      <c r="AV7" s="71"/>
      <c r="AW7" s="71"/>
      <c r="AX7" s="71"/>
      <c r="AY7" s="71" t="s">
        <v>7</v>
      </c>
      <c r="AZ7" s="71"/>
      <c r="BA7" s="71"/>
      <c r="BB7" s="71"/>
      <c r="BC7" s="71"/>
      <c r="BD7" s="71"/>
      <c r="BE7" s="71"/>
      <c r="BF7" s="71"/>
      <c r="BG7" s="3"/>
      <c r="BH7" s="3"/>
      <c r="BI7" s="3"/>
      <c r="BJ7" s="3"/>
      <c r="BK7" s="3"/>
      <c r="BL7" s="4" t="s">
        <v>8</v>
      </c>
      <c r="BM7" s="5"/>
      <c r="BN7" s="5"/>
      <c r="BO7" s="5"/>
      <c r="BP7" s="5"/>
      <c r="BQ7" s="5"/>
      <c r="BR7" s="5"/>
      <c r="BS7" s="5"/>
      <c r="BT7" s="5"/>
      <c r="BU7" s="5"/>
      <c r="BV7" s="5"/>
      <c r="BW7" s="5"/>
      <c r="BX7" s="5"/>
      <c r="BY7" s="6"/>
    </row>
    <row r="8" spans="1:78" ht="18.75" customHeight="1">
      <c r="A8" s="2"/>
      <c r="B8" s="74" t="str">
        <f>データ!I6</f>
        <v>法適用</v>
      </c>
      <c r="C8" s="75"/>
      <c r="D8" s="75"/>
      <c r="E8" s="75"/>
      <c r="F8" s="75"/>
      <c r="G8" s="75"/>
      <c r="H8" s="75"/>
      <c r="I8" s="76"/>
      <c r="J8" s="74" t="str">
        <f>データ!J6</f>
        <v>水道事業</v>
      </c>
      <c r="K8" s="75"/>
      <c r="L8" s="75"/>
      <c r="M8" s="75"/>
      <c r="N8" s="75"/>
      <c r="O8" s="75"/>
      <c r="P8" s="75"/>
      <c r="Q8" s="76"/>
      <c r="R8" s="74" t="str">
        <f>データ!K6</f>
        <v>末端給水事業</v>
      </c>
      <c r="S8" s="75"/>
      <c r="T8" s="75"/>
      <c r="U8" s="75"/>
      <c r="V8" s="75"/>
      <c r="W8" s="75"/>
      <c r="X8" s="75"/>
      <c r="Y8" s="76"/>
      <c r="Z8" s="74" t="str">
        <f>データ!L6</f>
        <v>A6</v>
      </c>
      <c r="AA8" s="75"/>
      <c r="AB8" s="75"/>
      <c r="AC8" s="75"/>
      <c r="AD8" s="75"/>
      <c r="AE8" s="75"/>
      <c r="AF8" s="75"/>
      <c r="AG8" s="76"/>
      <c r="AH8" s="3"/>
      <c r="AI8" s="77">
        <f>データ!Q6</f>
        <v>31454</v>
      </c>
      <c r="AJ8" s="78"/>
      <c r="AK8" s="78"/>
      <c r="AL8" s="78"/>
      <c r="AM8" s="78"/>
      <c r="AN8" s="78"/>
      <c r="AO8" s="78"/>
      <c r="AP8" s="79"/>
      <c r="AQ8" s="57">
        <f>データ!R6</f>
        <v>54.39</v>
      </c>
      <c r="AR8" s="57"/>
      <c r="AS8" s="57"/>
      <c r="AT8" s="57"/>
      <c r="AU8" s="57"/>
      <c r="AV8" s="57"/>
      <c r="AW8" s="57"/>
      <c r="AX8" s="57"/>
      <c r="AY8" s="57">
        <f>データ!S6</f>
        <v>578.29999999999995</v>
      </c>
      <c r="AZ8" s="57"/>
      <c r="BA8" s="57"/>
      <c r="BB8" s="57"/>
      <c r="BC8" s="57"/>
      <c r="BD8" s="57"/>
      <c r="BE8" s="57"/>
      <c r="BF8" s="57"/>
      <c r="BG8" s="3"/>
      <c r="BH8" s="3"/>
      <c r="BI8" s="3"/>
      <c r="BJ8" s="3"/>
      <c r="BK8" s="3"/>
      <c r="BL8" s="69" t="s">
        <v>9</v>
      </c>
      <c r="BM8" s="70"/>
      <c r="BN8" s="7" t="s">
        <v>10</v>
      </c>
      <c r="BO8" s="8"/>
      <c r="BP8" s="8"/>
      <c r="BQ8" s="8"/>
      <c r="BR8" s="8"/>
      <c r="BS8" s="8"/>
      <c r="BT8" s="8"/>
      <c r="BU8" s="8"/>
      <c r="BV8" s="8"/>
      <c r="BW8" s="8"/>
      <c r="BX8" s="8"/>
      <c r="BY8" s="9"/>
    </row>
    <row r="9" spans="1:78" ht="18.75" customHeight="1">
      <c r="A9" s="2"/>
      <c r="B9" s="71" t="s">
        <v>11</v>
      </c>
      <c r="C9" s="71"/>
      <c r="D9" s="71"/>
      <c r="E9" s="71"/>
      <c r="F9" s="71"/>
      <c r="G9" s="71"/>
      <c r="H9" s="71"/>
      <c r="I9" s="71"/>
      <c r="J9" s="71" t="s">
        <v>12</v>
      </c>
      <c r="K9" s="71"/>
      <c r="L9" s="71"/>
      <c r="M9" s="71"/>
      <c r="N9" s="71"/>
      <c r="O9" s="71"/>
      <c r="P9" s="71"/>
      <c r="Q9" s="71"/>
      <c r="R9" s="71" t="s">
        <v>13</v>
      </c>
      <c r="S9" s="71"/>
      <c r="T9" s="71"/>
      <c r="U9" s="71"/>
      <c r="V9" s="71"/>
      <c r="W9" s="71"/>
      <c r="X9" s="71"/>
      <c r="Y9" s="71"/>
      <c r="Z9" s="71" t="s">
        <v>14</v>
      </c>
      <c r="AA9" s="71"/>
      <c r="AB9" s="71"/>
      <c r="AC9" s="71"/>
      <c r="AD9" s="71"/>
      <c r="AE9" s="71"/>
      <c r="AF9" s="71"/>
      <c r="AG9" s="71"/>
      <c r="AH9" s="3"/>
      <c r="AI9" s="71" t="s">
        <v>15</v>
      </c>
      <c r="AJ9" s="71"/>
      <c r="AK9" s="71"/>
      <c r="AL9" s="71"/>
      <c r="AM9" s="71"/>
      <c r="AN9" s="71"/>
      <c r="AO9" s="71"/>
      <c r="AP9" s="71"/>
      <c r="AQ9" s="71" t="s">
        <v>16</v>
      </c>
      <c r="AR9" s="71"/>
      <c r="AS9" s="71"/>
      <c r="AT9" s="71"/>
      <c r="AU9" s="71"/>
      <c r="AV9" s="71"/>
      <c r="AW9" s="71"/>
      <c r="AX9" s="71"/>
      <c r="AY9" s="71" t="s">
        <v>17</v>
      </c>
      <c r="AZ9" s="71"/>
      <c r="BA9" s="71"/>
      <c r="BB9" s="71"/>
      <c r="BC9" s="71"/>
      <c r="BD9" s="71"/>
      <c r="BE9" s="71"/>
      <c r="BF9" s="71"/>
      <c r="BG9" s="3"/>
      <c r="BH9" s="3"/>
      <c r="BI9" s="3"/>
      <c r="BJ9" s="3"/>
      <c r="BK9" s="3"/>
      <c r="BL9" s="72" t="s">
        <v>18</v>
      </c>
      <c r="BM9" s="73"/>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80.44</v>
      </c>
      <c r="K10" s="57"/>
      <c r="L10" s="57"/>
      <c r="M10" s="57"/>
      <c r="N10" s="57"/>
      <c r="O10" s="57"/>
      <c r="P10" s="57"/>
      <c r="Q10" s="57"/>
      <c r="R10" s="57">
        <f>データ!O6</f>
        <v>87.05</v>
      </c>
      <c r="S10" s="57"/>
      <c r="T10" s="57"/>
      <c r="U10" s="57"/>
      <c r="V10" s="57"/>
      <c r="W10" s="57"/>
      <c r="X10" s="57"/>
      <c r="Y10" s="57"/>
      <c r="Z10" s="65">
        <f>データ!P6</f>
        <v>3078</v>
      </c>
      <c r="AA10" s="65"/>
      <c r="AB10" s="65"/>
      <c r="AC10" s="65"/>
      <c r="AD10" s="65"/>
      <c r="AE10" s="65"/>
      <c r="AF10" s="65"/>
      <c r="AG10" s="65"/>
      <c r="AH10" s="2"/>
      <c r="AI10" s="65">
        <f>データ!T6</f>
        <v>27330</v>
      </c>
      <c r="AJ10" s="65"/>
      <c r="AK10" s="65"/>
      <c r="AL10" s="65"/>
      <c r="AM10" s="65"/>
      <c r="AN10" s="65"/>
      <c r="AO10" s="65"/>
      <c r="AP10" s="65"/>
      <c r="AQ10" s="57">
        <f>データ!U6</f>
        <v>49.78</v>
      </c>
      <c r="AR10" s="57"/>
      <c r="AS10" s="57"/>
      <c r="AT10" s="57"/>
      <c r="AU10" s="57"/>
      <c r="AV10" s="57"/>
      <c r="AW10" s="57"/>
      <c r="AX10" s="57"/>
      <c r="AY10" s="57">
        <f>データ!V6</f>
        <v>549.02</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106</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66"/>
      <c r="BM34" s="67"/>
      <c r="BN34" s="67"/>
      <c r="BO34" s="67"/>
      <c r="BP34" s="67"/>
      <c r="BQ34" s="67"/>
      <c r="BR34" s="67"/>
      <c r="BS34" s="67"/>
      <c r="BT34" s="67"/>
      <c r="BU34" s="67"/>
      <c r="BV34" s="67"/>
      <c r="BW34" s="67"/>
      <c r="BX34" s="67"/>
      <c r="BY34" s="67"/>
      <c r="BZ34" s="68"/>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6"/>
      <c r="BM44" s="67"/>
      <c r="BN44" s="67"/>
      <c r="BO44" s="67"/>
      <c r="BP44" s="67"/>
      <c r="BQ44" s="67"/>
      <c r="BR44" s="67"/>
      <c r="BS44" s="67"/>
      <c r="BT44" s="67"/>
      <c r="BU44" s="67"/>
      <c r="BV44" s="67"/>
      <c r="BW44" s="67"/>
      <c r="BX44" s="67"/>
      <c r="BY44" s="67"/>
      <c r="BZ44" s="68"/>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104</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105</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6" t="s">
        <v>49</v>
      </c>
      <c r="I3" s="87"/>
      <c r="J3" s="87"/>
      <c r="K3" s="87"/>
      <c r="L3" s="87"/>
      <c r="M3" s="87"/>
      <c r="N3" s="87"/>
      <c r="O3" s="87"/>
      <c r="P3" s="87"/>
      <c r="Q3" s="87"/>
      <c r="R3" s="87"/>
      <c r="S3" s="87"/>
      <c r="T3" s="87"/>
      <c r="U3" s="87"/>
      <c r="V3" s="88"/>
      <c r="W3" s="92" t="s">
        <v>50</v>
      </c>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t="s">
        <v>51</v>
      </c>
      <c r="DH3" s="85"/>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row>
    <row r="4" spans="1:143">
      <c r="A4" s="26" t="s">
        <v>52</v>
      </c>
      <c r="B4" s="28"/>
      <c r="C4" s="28"/>
      <c r="D4" s="28"/>
      <c r="E4" s="28"/>
      <c r="F4" s="28"/>
      <c r="G4" s="28"/>
      <c r="H4" s="89"/>
      <c r="I4" s="90"/>
      <c r="J4" s="90"/>
      <c r="K4" s="90"/>
      <c r="L4" s="90"/>
      <c r="M4" s="90"/>
      <c r="N4" s="90"/>
      <c r="O4" s="90"/>
      <c r="P4" s="90"/>
      <c r="Q4" s="90"/>
      <c r="R4" s="90"/>
      <c r="S4" s="90"/>
      <c r="T4" s="90"/>
      <c r="U4" s="90"/>
      <c r="V4" s="91"/>
      <c r="W4" s="85" t="s">
        <v>53</v>
      </c>
      <c r="X4" s="85"/>
      <c r="Y4" s="85"/>
      <c r="Z4" s="85"/>
      <c r="AA4" s="85"/>
      <c r="AB4" s="85"/>
      <c r="AC4" s="85"/>
      <c r="AD4" s="85"/>
      <c r="AE4" s="85"/>
      <c r="AF4" s="85"/>
      <c r="AG4" s="85"/>
      <c r="AH4" s="85" t="s">
        <v>54</v>
      </c>
      <c r="AI4" s="85"/>
      <c r="AJ4" s="85"/>
      <c r="AK4" s="85"/>
      <c r="AL4" s="85"/>
      <c r="AM4" s="85"/>
      <c r="AN4" s="85"/>
      <c r="AO4" s="85"/>
      <c r="AP4" s="85"/>
      <c r="AQ4" s="85"/>
      <c r="AR4" s="85"/>
      <c r="AS4" s="85" t="s">
        <v>55</v>
      </c>
      <c r="AT4" s="85"/>
      <c r="AU4" s="85"/>
      <c r="AV4" s="85"/>
      <c r="AW4" s="85"/>
      <c r="AX4" s="85"/>
      <c r="AY4" s="85"/>
      <c r="AZ4" s="85"/>
      <c r="BA4" s="85"/>
      <c r="BB4" s="85"/>
      <c r="BC4" s="85"/>
      <c r="BD4" s="85" t="s">
        <v>56</v>
      </c>
      <c r="BE4" s="85"/>
      <c r="BF4" s="85"/>
      <c r="BG4" s="85"/>
      <c r="BH4" s="85"/>
      <c r="BI4" s="85"/>
      <c r="BJ4" s="85"/>
      <c r="BK4" s="85"/>
      <c r="BL4" s="85"/>
      <c r="BM4" s="85"/>
      <c r="BN4" s="85"/>
      <c r="BO4" s="85" t="s">
        <v>57</v>
      </c>
      <c r="BP4" s="85"/>
      <c r="BQ4" s="85"/>
      <c r="BR4" s="85"/>
      <c r="BS4" s="85"/>
      <c r="BT4" s="85"/>
      <c r="BU4" s="85"/>
      <c r="BV4" s="85"/>
      <c r="BW4" s="85"/>
      <c r="BX4" s="85"/>
      <c r="BY4" s="85"/>
      <c r="BZ4" s="85" t="s">
        <v>58</v>
      </c>
      <c r="CA4" s="85"/>
      <c r="CB4" s="85"/>
      <c r="CC4" s="85"/>
      <c r="CD4" s="85"/>
      <c r="CE4" s="85"/>
      <c r="CF4" s="85"/>
      <c r="CG4" s="85"/>
      <c r="CH4" s="85"/>
      <c r="CI4" s="85"/>
      <c r="CJ4" s="85"/>
      <c r="CK4" s="85" t="s">
        <v>59</v>
      </c>
      <c r="CL4" s="85"/>
      <c r="CM4" s="85"/>
      <c r="CN4" s="85"/>
      <c r="CO4" s="85"/>
      <c r="CP4" s="85"/>
      <c r="CQ4" s="85"/>
      <c r="CR4" s="85"/>
      <c r="CS4" s="85"/>
      <c r="CT4" s="85"/>
      <c r="CU4" s="85"/>
      <c r="CV4" s="85" t="s">
        <v>60</v>
      </c>
      <c r="CW4" s="85"/>
      <c r="CX4" s="85"/>
      <c r="CY4" s="85"/>
      <c r="CZ4" s="85"/>
      <c r="DA4" s="85"/>
      <c r="DB4" s="85"/>
      <c r="DC4" s="85"/>
      <c r="DD4" s="85"/>
      <c r="DE4" s="85"/>
      <c r="DF4" s="85"/>
      <c r="DG4" s="85" t="s">
        <v>61</v>
      </c>
      <c r="DH4" s="85"/>
      <c r="DI4" s="85"/>
      <c r="DJ4" s="85"/>
      <c r="DK4" s="85"/>
      <c r="DL4" s="85"/>
      <c r="DM4" s="85"/>
      <c r="DN4" s="85"/>
      <c r="DO4" s="85"/>
      <c r="DP4" s="85"/>
      <c r="DQ4" s="85"/>
      <c r="DR4" s="85" t="s">
        <v>62</v>
      </c>
      <c r="DS4" s="85"/>
      <c r="DT4" s="85"/>
      <c r="DU4" s="85"/>
      <c r="DV4" s="85"/>
      <c r="DW4" s="85"/>
      <c r="DX4" s="85"/>
      <c r="DY4" s="85"/>
      <c r="DZ4" s="85"/>
      <c r="EA4" s="85"/>
      <c r="EB4" s="85"/>
      <c r="EC4" s="85" t="s">
        <v>63</v>
      </c>
      <c r="ED4" s="85"/>
      <c r="EE4" s="85"/>
      <c r="EF4" s="85"/>
      <c r="EG4" s="85"/>
      <c r="EH4" s="85"/>
      <c r="EI4" s="85"/>
      <c r="EJ4" s="85"/>
      <c r="EK4" s="85"/>
      <c r="EL4" s="85"/>
      <c r="EM4" s="85"/>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93017</v>
      </c>
      <c r="D6" s="31">
        <f t="shared" si="3"/>
        <v>46</v>
      </c>
      <c r="E6" s="31">
        <f t="shared" si="3"/>
        <v>1</v>
      </c>
      <c r="F6" s="31">
        <f t="shared" si="3"/>
        <v>0</v>
      </c>
      <c r="G6" s="31">
        <f t="shared" si="3"/>
        <v>1</v>
      </c>
      <c r="H6" s="31" t="str">
        <f t="shared" si="3"/>
        <v>栃木県　上三川町</v>
      </c>
      <c r="I6" s="31" t="str">
        <f t="shared" si="3"/>
        <v>法適用</v>
      </c>
      <c r="J6" s="31" t="str">
        <f t="shared" si="3"/>
        <v>水道事業</v>
      </c>
      <c r="K6" s="31" t="str">
        <f t="shared" si="3"/>
        <v>末端給水事業</v>
      </c>
      <c r="L6" s="31" t="str">
        <f t="shared" si="3"/>
        <v>A6</v>
      </c>
      <c r="M6" s="32" t="str">
        <f t="shared" si="3"/>
        <v>-</v>
      </c>
      <c r="N6" s="32">
        <f t="shared" si="3"/>
        <v>80.44</v>
      </c>
      <c r="O6" s="32">
        <f t="shared" si="3"/>
        <v>87.05</v>
      </c>
      <c r="P6" s="32">
        <f t="shared" si="3"/>
        <v>3078</v>
      </c>
      <c r="Q6" s="32">
        <f t="shared" si="3"/>
        <v>31454</v>
      </c>
      <c r="R6" s="32">
        <f t="shared" si="3"/>
        <v>54.39</v>
      </c>
      <c r="S6" s="32">
        <f t="shared" si="3"/>
        <v>578.29999999999995</v>
      </c>
      <c r="T6" s="32">
        <f t="shared" si="3"/>
        <v>27330</v>
      </c>
      <c r="U6" s="32">
        <f t="shared" si="3"/>
        <v>49.78</v>
      </c>
      <c r="V6" s="32">
        <f t="shared" si="3"/>
        <v>549.02</v>
      </c>
      <c r="W6" s="33">
        <f>IF(W7="",NA(),W7)</f>
        <v>102.8</v>
      </c>
      <c r="X6" s="33">
        <f t="shared" ref="X6:AF6" si="4">IF(X7="",NA(),X7)</f>
        <v>107.21</v>
      </c>
      <c r="Y6" s="33">
        <f t="shared" si="4"/>
        <v>108.51</v>
      </c>
      <c r="Z6" s="33">
        <f t="shared" si="4"/>
        <v>112.62</v>
      </c>
      <c r="AA6" s="33">
        <f t="shared" si="4"/>
        <v>114.42</v>
      </c>
      <c r="AB6" s="33">
        <f t="shared" si="4"/>
        <v>107.37</v>
      </c>
      <c r="AC6" s="33">
        <f t="shared" si="4"/>
        <v>107.57</v>
      </c>
      <c r="AD6" s="33">
        <f t="shared" si="4"/>
        <v>106.55</v>
      </c>
      <c r="AE6" s="33">
        <f t="shared" si="4"/>
        <v>110.01</v>
      </c>
      <c r="AF6" s="33">
        <f t="shared" si="4"/>
        <v>111.21</v>
      </c>
      <c r="AG6" s="32" t="str">
        <f>IF(AG7="","",IF(AG7="-","【-】","【"&amp;SUBSTITUTE(TEXT(AG7,"#,##0.00"),"-","△")&amp;"】"))</f>
        <v>【113.56】</v>
      </c>
      <c r="AH6" s="32">
        <f>IF(AH7="",NA(),AH7)</f>
        <v>0</v>
      </c>
      <c r="AI6" s="32">
        <f t="shared" ref="AI6:AQ6" si="5">IF(AI7="",NA(),AI7)</f>
        <v>0</v>
      </c>
      <c r="AJ6" s="32">
        <f t="shared" si="5"/>
        <v>0</v>
      </c>
      <c r="AK6" s="32">
        <f t="shared" si="5"/>
        <v>0</v>
      </c>
      <c r="AL6" s="32">
        <f t="shared" si="5"/>
        <v>0</v>
      </c>
      <c r="AM6" s="33">
        <f t="shared" si="5"/>
        <v>8.5</v>
      </c>
      <c r="AN6" s="33">
        <f t="shared" si="5"/>
        <v>9.34</v>
      </c>
      <c r="AO6" s="33">
        <f t="shared" si="5"/>
        <v>9.56</v>
      </c>
      <c r="AP6" s="33">
        <f t="shared" si="5"/>
        <v>2.8</v>
      </c>
      <c r="AQ6" s="33">
        <f t="shared" si="5"/>
        <v>1.93</v>
      </c>
      <c r="AR6" s="32" t="str">
        <f>IF(AR7="","",IF(AR7="-","【-】","【"&amp;SUBSTITUTE(TEXT(AR7,"#,##0.00"),"-","△")&amp;"】"))</f>
        <v>【0.87】</v>
      </c>
      <c r="AS6" s="33">
        <f>IF(AS7="",NA(),AS7)</f>
        <v>3551.61</v>
      </c>
      <c r="AT6" s="33">
        <f t="shared" ref="AT6:BB6" si="6">IF(AT7="",NA(),AT7)</f>
        <v>3846.46</v>
      </c>
      <c r="AU6" s="33">
        <f t="shared" si="6"/>
        <v>4296.82</v>
      </c>
      <c r="AV6" s="33">
        <f t="shared" si="6"/>
        <v>987.77</v>
      </c>
      <c r="AW6" s="33">
        <f t="shared" si="6"/>
        <v>1057.32</v>
      </c>
      <c r="AX6" s="33">
        <f t="shared" si="6"/>
        <v>995.5</v>
      </c>
      <c r="AY6" s="33">
        <f t="shared" si="6"/>
        <v>915.5</v>
      </c>
      <c r="AZ6" s="33">
        <f t="shared" si="6"/>
        <v>963.24</v>
      </c>
      <c r="BA6" s="33">
        <f t="shared" si="6"/>
        <v>381.53</v>
      </c>
      <c r="BB6" s="33">
        <f t="shared" si="6"/>
        <v>391.54</v>
      </c>
      <c r="BC6" s="32" t="str">
        <f>IF(BC7="","",IF(BC7="-","【-】","【"&amp;SUBSTITUTE(TEXT(BC7,"#,##0.00"),"-","△")&amp;"】"))</f>
        <v>【262.74】</v>
      </c>
      <c r="BD6" s="33">
        <f>IF(BD7="",NA(),BD7)</f>
        <v>555</v>
      </c>
      <c r="BE6" s="33">
        <f t="shared" ref="BE6:BM6" si="7">IF(BE7="",NA(),BE7)</f>
        <v>546.48</v>
      </c>
      <c r="BF6" s="33">
        <f t="shared" si="7"/>
        <v>512.23</v>
      </c>
      <c r="BG6" s="33">
        <f t="shared" si="7"/>
        <v>487.73</v>
      </c>
      <c r="BH6" s="33">
        <f t="shared" si="7"/>
        <v>448.11</v>
      </c>
      <c r="BI6" s="33">
        <f t="shared" si="7"/>
        <v>414.59</v>
      </c>
      <c r="BJ6" s="33">
        <f t="shared" si="7"/>
        <v>404.78</v>
      </c>
      <c r="BK6" s="33">
        <f t="shared" si="7"/>
        <v>400.38</v>
      </c>
      <c r="BL6" s="33">
        <f t="shared" si="7"/>
        <v>393.27</v>
      </c>
      <c r="BM6" s="33">
        <f t="shared" si="7"/>
        <v>386.97</v>
      </c>
      <c r="BN6" s="32" t="str">
        <f>IF(BN7="","",IF(BN7="-","【-】","【"&amp;SUBSTITUTE(TEXT(BN7,"#,##0.00"),"-","△")&amp;"】"))</f>
        <v>【276.38】</v>
      </c>
      <c r="BO6" s="33">
        <f>IF(BO7="",NA(),BO7)</f>
        <v>81.22</v>
      </c>
      <c r="BP6" s="33">
        <f t="shared" ref="BP6:BX6" si="8">IF(BP7="",NA(),BP7)</f>
        <v>82.87</v>
      </c>
      <c r="BQ6" s="33">
        <f t="shared" si="8"/>
        <v>83.64</v>
      </c>
      <c r="BR6" s="33">
        <f t="shared" si="8"/>
        <v>89.87</v>
      </c>
      <c r="BS6" s="33">
        <f t="shared" si="8"/>
        <v>92.77</v>
      </c>
      <c r="BT6" s="33">
        <f t="shared" si="8"/>
        <v>97.71</v>
      </c>
      <c r="BU6" s="33">
        <f t="shared" si="8"/>
        <v>98.07</v>
      </c>
      <c r="BV6" s="33">
        <f t="shared" si="8"/>
        <v>96.56</v>
      </c>
      <c r="BW6" s="33">
        <f t="shared" si="8"/>
        <v>100.47</v>
      </c>
      <c r="BX6" s="33">
        <f t="shared" si="8"/>
        <v>101.72</v>
      </c>
      <c r="BY6" s="32" t="str">
        <f>IF(BY7="","",IF(BY7="-","【-】","【"&amp;SUBSTITUTE(TEXT(BY7,"#,##0.00"),"-","△")&amp;"】"))</f>
        <v>【104.99】</v>
      </c>
      <c r="BZ6" s="33">
        <f>IF(BZ7="",NA(),BZ7)</f>
        <v>188.73</v>
      </c>
      <c r="CA6" s="33">
        <f t="shared" ref="CA6:CI6" si="9">IF(CA7="",NA(),CA7)</f>
        <v>179.29</v>
      </c>
      <c r="CB6" s="33">
        <f t="shared" si="9"/>
        <v>178.05</v>
      </c>
      <c r="CC6" s="33">
        <f t="shared" si="9"/>
        <v>165.97</v>
      </c>
      <c r="CD6" s="33">
        <f t="shared" si="9"/>
        <v>160.79</v>
      </c>
      <c r="CE6" s="33">
        <f t="shared" si="9"/>
        <v>173.56</v>
      </c>
      <c r="CF6" s="33">
        <f t="shared" si="9"/>
        <v>172.26</v>
      </c>
      <c r="CG6" s="33">
        <f t="shared" si="9"/>
        <v>177.14</v>
      </c>
      <c r="CH6" s="33">
        <f t="shared" si="9"/>
        <v>169.82</v>
      </c>
      <c r="CI6" s="33">
        <f t="shared" si="9"/>
        <v>168.2</v>
      </c>
      <c r="CJ6" s="32" t="str">
        <f>IF(CJ7="","",IF(CJ7="-","【-】","【"&amp;SUBSTITUTE(TEXT(CJ7,"#,##0.00"),"-","△")&amp;"】"))</f>
        <v>【163.72】</v>
      </c>
      <c r="CK6" s="33">
        <f>IF(CK7="",NA(),CK7)</f>
        <v>54.12</v>
      </c>
      <c r="CL6" s="33">
        <f t="shared" ref="CL6:CT6" si="10">IF(CL7="",NA(),CL7)</f>
        <v>53.08</v>
      </c>
      <c r="CM6" s="33">
        <f t="shared" si="10"/>
        <v>51.63</v>
      </c>
      <c r="CN6" s="33">
        <f t="shared" si="10"/>
        <v>51.1</v>
      </c>
      <c r="CO6" s="33">
        <f t="shared" si="10"/>
        <v>53.31</v>
      </c>
      <c r="CP6" s="33">
        <f t="shared" si="10"/>
        <v>55.84</v>
      </c>
      <c r="CQ6" s="33">
        <f t="shared" si="10"/>
        <v>55.68</v>
      </c>
      <c r="CR6" s="33">
        <f t="shared" si="10"/>
        <v>55.64</v>
      </c>
      <c r="CS6" s="33">
        <f t="shared" si="10"/>
        <v>55.13</v>
      </c>
      <c r="CT6" s="33">
        <f t="shared" si="10"/>
        <v>54.77</v>
      </c>
      <c r="CU6" s="32" t="str">
        <f>IF(CU7="","",IF(CU7="-","【-】","【"&amp;SUBSTITUTE(TEXT(CU7,"#,##0.00"),"-","△")&amp;"】"))</f>
        <v>【59.76】</v>
      </c>
      <c r="CV6" s="33">
        <f>IF(CV7="",NA(),CV7)</f>
        <v>79.61</v>
      </c>
      <c r="CW6" s="33">
        <f t="shared" ref="CW6:DE6" si="11">IF(CW7="",NA(),CW7)</f>
        <v>81.38</v>
      </c>
      <c r="CX6" s="33">
        <f t="shared" si="11"/>
        <v>84.57</v>
      </c>
      <c r="CY6" s="33">
        <f t="shared" si="11"/>
        <v>84.44</v>
      </c>
      <c r="CZ6" s="33">
        <f t="shared" si="11"/>
        <v>82.35</v>
      </c>
      <c r="DA6" s="33">
        <f t="shared" si="11"/>
        <v>83.11</v>
      </c>
      <c r="DB6" s="33">
        <f t="shared" si="11"/>
        <v>83.18</v>
      </c>
      <c r="DC6" s="33">
        <f t="shared" si="11"/>
        <v>83.09</v>
      </c>
      <c r="DD6" s="33">
        <f t="shared" si="11"/>
        <v>83</v>
      </c>
      <c r="DE6" s="33">
        <f t="shared" si="11"/>
        <v>82.89</v>
      </c>
      <c r="DF6" s="32" t="str">
        <f>IF(DF7="","",IF(DF7="-","【-】","【"&amp;SUBSTITUTE(TEXT(DF7,"#,##0.00"),"-","△")&amp;"】"))</f>
        <v>【89.95】</v>
      </c>
      <c r="DG6" s="33">
        <f>IF(DG7="",NA(),DG7)</f>
        <v>27.95</v>
      </c>
      <c r="DH6" s="33">
        <f t="shared" ref="DH6:DP6" si="12">IF(DH7="",NA(),DH7)</f>
        <v>29.92</v>
      </c>
      <c r="DI6" s="33">
        <f t="shared" si="12"/>
        <v>31.84</v>
      </c>
      <c r="DJ6" s="33">
        <f t="shared" si="12"/>
        <v>41.16</v>
      </c>
      <c r="DK6" s="33">
        <f t="shared" si="12"/>
        <v>43.04</v>
      </c>
      <c r="DL6" s="33">
        <f t="shared" si="12"/>
        <v>37.090000000000003</v>
      </c>
      <c r="DM6" s="33">
        <f t="shared" si="12"/>
        <v>38.07</v>
      </c>
      <c r="DN6" s="33">
        <f t="shared" si="12"/>
        <v>39.06</v>
      </c>
      <c r="DO6" s="33">
        <f t="shared" si="12"/>
        <v>46.66</v>
      </c>
      <c r="DP6" s="33">
        <f t="shared" si="12"/>
        <v>47.46</v>
      </c>
      <c r="DQ6" s="32" t="str">
        <f>IF(DQ7="","",IF(DQ7="-","【-】","【"&amp;SUBSTITUTE(TEXT(DQ7,"#,##0.00"),"-","△")&amp;"】"))</f>
        <v>【47.18】</v>
      </c>
      <c r="DR6" s="33">
        <f>IF(DR7="",NA(),DR7)</f>
        <v>0.28999999999999998</v>
      </c>
      <c r="DS6" s="33">
        <f t="shared" ref="DS6:EA6" si="13">IF(DS7="",NA(),DS7)</f>
        <v>0.6</v>
      </c>
      <c r="DT6" s="33">
        <f t="shared" si="13"/>
        <v>0.83</v>
      </c>
      <c r="DU6" s="33">
        <f t="shared" si="13"/>
        <v>0.82</v>
      </c>
      <c r="DV6" s="33">
        <f t="shared" si="13"/>
        <v>0.81</v>
      </c>
      <c r="DW6" s="33">
        <f t="shared" si="13"/>
        <v>6.63</v>
      </c>
      <c r="DX6" s="33">
        <f t="shared" si="13"/>
        <v>7.73</v>
      </c>
      <c r="DY6" s="33">
        <f t="shared" si="13"/>
        <v>8.8699999999999992</v>
      </c>
      <c r="DZ6" s="33">
        <f t="shared" si="13"/>
        <v>9.85</v>
      </c>
      <c r="EA6" s="33">
        <f t="shared" si="13"/>
        <v>9.7100000000000009</v>
      </c>
      <c r="EB6" s="32" t="str">
        <f>IF(EB7="","",IF(EB7="-","【-】","【"&amp;SUBSTITUTE(TEXT(EB7,"#,##0.00"),"-","△")&amp;"】"))</f>
        <v>【13.18】</v>
      </c>
      <c r="EC6" s="33">
        <f>IF(EC7="",NA(),EC7)</f>
        <v>0.47</v>
      </c>
      <c r="ED6" s="33">
        <f t="shared" ref="ED6:EL6" si="14">IF(ED7="",NA(),ED7)</f>
        <v>0.28000000000000003</v>
      </c>
      <c r="EE6" s="33">
        <f t="shared" si="14"/>
        <v>0.43</v>
      </c>
      <c r="EF6" s="33">
        <f t="shared" si="14"/>
        <v>0.56000000000000005</v>
      </c>
      <c r="EG6" s="33">
        <f t="shared" si="14"/>
        <v>0.25</v>
      </c>
      <c r="EH6" s="33">
        <f t="shared" si="14"/>
        <v>0.78</v>
      </c>
      <c r="EI6" s="33">
        <f t="shared" si="14"/>
        <v>0.67</v>
      </c>
      <c r="EJ6" s="33">
        <f t="shared" si="14"/>
        <v>0.67</v>
      </c>
      <c r="EK6" s="33">
        <f t="shared" si="14"/>
        <v>0.66</v>
      </c>
      <c r="EL6" s="33">
        <f t="shared" si="14"/>
        <v>0.99</v>
      </c>
      <c r="EM6" s="32" t="str">
        <f>IF(EM7="","",IF(EM7="-","【-】","【"&amp;SUBSTITUTE(TEXT(EM7,"#,##0.00"),"-","△")&amp;"】"))</f>
        <v>【0.85】</v>
      </c>
    </row>
    <row r="7" spans="1:143" s="34" customFormat="1">
      <c r="A7" s="26"/>
      <c r="B7" s="35">
        <v>2015</v>
      </c>
      <c r="C7" s="35">
        <v>93017</v>
      </c>
      <c r="D7" s="35">
        <v>46</v>
      </c>
      <c r="E7" s="35">
        <v>1</v>
      </c>
      <c r="F7" s="35">
        <v>0</v>
      </c>
      <c r="G7" s="35">
        <v>1</v>
      </c>
      <c r="H7" s="35" t="s">
        <v>93</v>
      </c>
      <c r="I7" s="35" t="s">
        <v>94</v>
      </c>
      <c r="J7" s="35" t="s">
        <v>95</v>
      </c>
      <c r="K7" s="35" t="s">
        <v>96</v>
      </c>
      <c r="L7" s="35" t="s">
        <v>97</v>
      </c>
      <c r="M7" s="36" t="s">
        <v>98</v>
      </c>
      <c r="N7" s="36">
        <v>80.44</v>
      </c>
      <c r="O7" s="36">
        <v>87.05</v>
      </c>
      <c r="P7" s="36">
        <v>3078</v>
      </c>
      <c r="Q7" s="36">
        <v>31454</v>
      </c>
      <c r="R7" s="36">
        <v>54.39</v>
      </c>
      <c r="S7" s="36">
        <v>578.29999999999995</v>
      </c>
      <c r="T7" s="36">
        <v>27330</v>
      </c>
      <c r="U7" s="36">
        <v>49.78</v>
      </c>
      <c r="V7" s="36">
        <v>549.02</v>
      </c>
      <c r="W7" s="36">
        <v>102.8</v>
      </c>
      <c r="X7" s="36">
        <v>107.21</v>
      </c>
      <c r="Y7" s="36">
        <v>108.51</v>
      </c>
      <c r="Z7" s="36">
        <v>112.62</v>
      </c>
      <c r="AA7" s="36">
        <v>114.42</v>
      </c>
      <c r="AB7" s="36">
        <v>107.37</v>
      </c>
      <c r="AC7" s="36">
        <v>107.57</v>
      </c>
      <c r="AD7" s="36">
        <v>106.55</v>
      </c>
      <c r="AE7" s="36">
        <v>110.01</v>
      </c>
      <c r="AF7" s="36">
        <v>111.21</v>
      </c>
      <c r="AG7" s="36">
        <v>113.56</v>
      </c>
      <c r="AH7" s="36">
        <v>0</v>
      </c>
      <c r="AI7" s="36">
        <v>0</v>
      </c>
      <c r="AJ7" s="36">
        <v>0</v>
      </c>
      <c r="AK7" s="36">
        <v>0</v>
      </c>
      <c r="AL7" s="36">
        <v>0</v>
      </c>
      <c r="AM7" s="36">
        <v>8.5</v>
      </c>
      <c r="AN7" s="36">
        <v>9.34</v>
      </c>
      <c r="AO7" s="36">
        <v>9.56</v>
      </c>
      <c r="AP7" s="36">
        <v>2.8</v>
      </c>
      <c r="AQ7" s="36">
        <v>1.93</v>
      </c>
      <c r="AR7" s="36">
        <v>0.87</v>
      </c>
      <c r="AS7" s="36">
        <v>3551.61</v>
      </c>
      <c r="AT7" s="36">
        <v>3846.46</v>
      </c>
      <c r="AU7" s="36">
        <v>4296.82</v>
      </c>
      <c r="AV7" s="36">
        <v>987.77</v>
      </c>
      <c r="AW7" s="36">
        <v>1057.32</v>
      </c>
      <c r="AX7" s="36">
        <v>995.5</v>
      </c>
      <c r="AY7" s="36">
        <v>915.5</v>
      </c>
      <c r="AZ7" s="36">
        <v>963.24</v>
      </c>
      <c r="BA7" s="36">
        <v>381.53</v>
      </c>
      <c r="BB7" s="36">
        <v>391.54</v>
      </c>
      <c r="BC7" s="36">
        <v>262.74</v>
      </c>
      <c r="BD7" s="36">
        <v>555</v>
      </c>
      <c r="BE7" s="36">
        <v>546.48</v>
      </c>
      <c r="BF7" s="36">
        <v>512.23</v>
      </c>
      <c r="BG7" s="36">
        <v>487.73</v>
      </c>
      <c r="BH7" s="36">
        <v>448.11</v>
      </c>
      <c r="BI7" s="36">
        <v>414.59</v>
      </c>
      <c r="BJ7" s="36">
        <v>404.78</v>
      </c>
      <c r="BK7" s="36">
        <v>400.38</v>
      </c>
      <c r="BL7" s="36">
        <v>393.27</v>
      </c>
      <c r="BM7" s="36">
        <v>386.97</v>
      </c>
      <c r="BN7" s="36">
        <v>276.38</v>
      </c>
      <c r="BO7" s="36">
        <v>81.22</v>
      </c>
      <c r="BP7" s="36">
        <v>82.87</v>
      </c>
      <c r="BQ7" s="36">
        <v>83.64</v>
      </c>
      <c r="BR7" s="36">
        <v>89.87</v>
      </c>
      <c r="BS7" s="36">
        <v>92.77</v>
      </c>
      <c r="BT7" s="36">
        <v>97.71</v>
      </c>
      <c r="BU7" s="36">
        <v>98.07</v>
      </c>
      <c r="BV7" s="36">
        <v>96.56</v>
      </c>
      <c r="BW7" s="36">
        <v>100.47</v>
      </c>
      <c r="BX7" s="36">
        <v>101.72</v>
      </c>
      <c r="BY7" s="36">
        <v>104.99</v>
      </c>
      <c r="BZ7" s="36">
        <v>188.73</v>
      </c>
      <c r="CA7" s="36">
        <v>179.29</v>
      </c>
      <c r="CB7" s="36">
        <v>178.05</v>
      </c>
      <c r="CC7" s="36">
        <v>165.97</v>
      </c>
      <c r="CD7" s="36">
        <v>160.79</v>
      </c>
      <c r="CE7" s="36">
        <v>173.56</v>
      </c>
      <c r="CF7" s="36">
        <v>172.26</v>
      </c>
      <c r="CG7" s="36">
        <v>177.14</v>
      </c>
      <c r="CH7" s="36">
        <v>169.82</v>
      </c>
      <c r="CI7" s="36">
        <v>168.2</v>
      </c>
      <c r="CJ7" s="36">
        <v>163.72</v>
      </c>
      <c r="CK7" s="36">
        <v>54.12</v>
      </c>
      <c r="CL7" s="36">
        <v>53.08</v>
      </c>
      <c r="CM7" s="36">
        <v>51.63</v>
      </c>
      <c r="CN7" s="36">
        <v>51.1</v>
      </c>
      <c r="CO7" s="36">
        <v>53.31</v>
      </c>
      <c r="CP7" s="36">
        <v>55.84</v>
      </c>
      <c r="CQ7" s="36">
        <v>55.68</v>
      </c>
      <c r="CR7" s="36">
        <v>55.64</v>
      </c>
      <c r="CS7" s="36">
        <v>55.13</v>
      </c>
      <c r="CT7" s="36">
        <v>54.77</v>
      </c>
      <c r="CU7" s="36">
        <v>59.76</v>
      </c>
      <c r="CV7" s="36">
        <v>79.61</v>
      </c>
      <c r="CW7" s="36">
        <v>81.38</v>
      </c>
      <c r="CX7" s="36">
        <v>84.57</v>
      </c>
      <c r="CY7" s="36">
        <v>84.44</v>
      </c>
      <c r="CZ7" s="36">
        <v>82.35</v>
      </c>
      <c r="DA7" s="36">
        <v>83.11</v>
      </c>
      <c r="DB7" s="36">
        <v>83.18</v>
      </c>
      <c r="DC7" s="36">
        <v>83.09</v>
      </c>
      <c r="DD7" s="36">
        <v>83</v>
      </c>
      <c r="DE7" s="36">
        <v>82.89</v>
      </c>
      <c r="DF7" s="36">
        <v>89.95</v>
      </c>
      <c r="DG7" s="36">
        <v>27.95</v>
      </c>
      <c r="DH7" s="36">
        <v>29.92</v>
      </c>
      <c r="DI7" s="36">
        <v>31.84</v>
      </c>
      <c r="DJ7" s="36">
        <v>41.16</v>
      </c>
      <c r="DK7" s="36">
        <v>43.04</v>
      </c>
      <c r="DL7" s="36">
        <v>37.090000000000003</v>
      </c>
      <c r="DM7" s="36">
        <v>38.07</v>
      </c>
      <c r="DN7" s="36">
        <v>39.06</v>
      </c>
      <c r="DO7" s="36">
        <v>46.66</v>
      </c>
      <c r="DP7" s="36">
        <v>47.46</v>
      </c>
      <c r="DQ7" s="36">
        <v>47.18</v>
      </c>
      <c r="DR7" s="36">
        <v>0.28999999999999998</v>
      </c>
      <c r="DS7" s="36">
        <v>0.6</v>
      </c>
      <c r="DT7" s="36">
        <v>0.83</v>
      </c>
      <c r="DU7" s="36">
        <v>0.82</v>
      </c>
      <c r="DV7" s="36">
        <v>0.81</v>
      </c>
      <c r="DW7" s="36">
        <v>6.63</v>
      </c>
      <c r="DX7" s="36">
        <v>7.73</v>
      </c>
      <c r="DY7" s="36">
        <v>8.8699999999999992</v>
      </c>
      <c r="DZ7" s="36">
        <v>9.85</v>
      </c>
      <c r="EA7" s="36">
        <v>9.7100000000000009</v>
      </c>
      <c r="EB7" s="36">
        <v>13.18</v>
      </c>
      <c r="EC7" s="36">
        <v>0.47</v>
      </c>
      <c r="ED7" s="36">
        <v>0.28000000000000003</v>
      </c>
      <c r="EE7" s="36">
        <v>0.43</v>
      </c>
      <c r="EF7" s="36">
        <v>0.56000000000000005</v>
      </c>
      <c r="EG7" s="36">
        <v>0.25</v>
      </c>
      <c r="EH7" s="36">
        <v>0.78</v>
      </c>
      <c r="EI7" s="36">
        <v>0.67</v>
      </c>
      <c r="EJ7" s="36">
        <v>0.67</v>
      </c>
      <c r="EK7" s="36">
        <v>0.66</v>
      </c>
      <c r="EL7" s="36">
        <v>0.99</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栃木県</cp:lastModifiedBy>
  <cp:lastPrinted>2017-02-03T00:06:07Z</cp:lastPrinted>
  <dcterms:created xsi:type="dcterms:W3CDTF">2017-02-01T08:36:56Z</dcterms:created>
  <dcterms:modified xsi:type="dcterms:W3CDTF">2017-02-17T04:54:33Z</dcterms:modified>
  <cp:category/>
</cp:coreProperties>
</file>