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R元年度業務\公営企業\02 公営企業決算統計\19 経営比較分析表について\05 県HP公表\4下水（公共）\"/>
    </mc:Choice>
  </mc:AlternateContent>
  <workbookProtection workbookAlgorithmName="SHA-512" workbookHashValue="Sn5pAWKH6NFFpL9NW2rzp18nqaB9kgvWJcs3MJ58kOgFCiIOdq60jQa+SnmgkA92P3TBAGDxpwhnUpKlg8GGPw==" workbookSaltValue="swF6m0ydCn+cuzvvsc71dg=="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 r="C10" i="5" l="1"/>
  <c r="D10" i="5"/>
  <c r="E10" i="5"/>
  <c r="B10" i="5"/>
</calcChain>
</file>

<file path=xl/sharedStrings.xml><?xml version="1.0" encoding="utf-8"?>
<sst xmlns="http://schemas.openxmlformats.org/spreadsheetml/2006/main" count="232" uniqueCount="115">
  <si>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</si>
  <si>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</si>
  <si>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</si>
  <si>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</si>
  <si>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</si>
  <si>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</si>
  <si>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</si>
  <si>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</si>
  <si>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</si>
  <si>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</si>
  <si>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</si>
  <si>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</si>
  <si>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</si>
  <si>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</si>
  <si>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</si>
  <si>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</si>
  <si>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</si>
  <si>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</si>
  <si>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</si>
  <si>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</si>
  <si>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</si>
  <si>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</si>
  <si>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</si>
  <si>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</si>
  <si>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</si>
  <si>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</si>
  <si>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</si>
  <si>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</si>
  <si>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</si>
  <si>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</si>
  <si>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</si>
  <si>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</si>
  <si>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</si>
  <si>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</si>
  <si>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</si>
  <si>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</si>
  <si>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</si>
  <si>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</si>
  <si>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</si>
  <si>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</si>
  <si>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</si>
  <si>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</si>
  <si>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</si>
  <si>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</si>
  <si>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</si>
  <si>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</si>
  <si>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</si>
  <si>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</si>
  <si>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</si>
  <si>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</si>
  <si>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</si>
  <si>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</si>
  <si>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</si>
  <si>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</si>
  <si>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</si>
  <si>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</si>
  <si>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</si>
  <si>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</si>
  <si>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</si>
  <si>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</si>
  <si>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</si>
  <si>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</si>
  <si>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</si>
  <si>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</si>
  <si>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</si>
  <si>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</si>
  <si>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</si>
  <si>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</si>
  <si>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</si>
  <si>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</si>
  <si>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</si>
  <si>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</si>
  <si>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</si>
  <si>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</si>
  <si>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</si>
  <si>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</si>
  <si>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</si>
  <si>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</si>
  <si>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</si>
  <si>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</si>
  <si>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</si>
  <si>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</si>
  <si>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</si>
  <si>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</si>
  <si>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</si>
  <si>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</si>
  <si>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</si>
  <si>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</si>
  <si>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</si>
  <si>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</si>
  <si>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</si>
  <si>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</si>
  <si>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</si>
  <si>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</si>
  <si>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</si>
  <si>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</si>
  <si>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</si>
  <si>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</si>
  <si>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</si>
  <si>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上三川町</t>
  </si>
  <si>
    <t>法非適用</t>
  </si>
  <si>
    <t>下水道事業</t>
  </si>
  <si>
    <t>公共下水道</t>
  </si>
  <si>
    <t>Cc1</t>
  </si>
  <si>
    <t>非設置</t>
  </si>
  <si>
    <t>該当数値なし</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</si>
  <si>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</si>
  <si>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</si>
  <si>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</si>
  <si>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</si>
  <si>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</si>
  <si>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</si>
  <si>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昭和６３年に供用開始をしてから３０年経過しているが、耐用年数を経過している施設はまだ無いため、改修が必要な状況ではない。
　そのため、現在は老朽化対策を実施していないが、今後はストックマネジメントや、経営戦略を踏まえて計画的に対策に取り組んでいく必要がある。</t>
    <rPh sb="1" eb="3">
      <t>ショウワ</t>
    </rPh>
    <rPh sb="5" eb="6">
      <t>ネン</t>
    </rPh>
    <rPh sb="7" eb="9">
      <t>キョウヨウ</t>
    </rPh>
    <rPh sb="9" eb="11">
      <t>カイシ</t>
    </rPh>
    <rPh sb="18" eb="19">
      <t>ネン</t>
    </rPh>
    <rPh sb="19" eb="21">
      <t>ケイカ</t>
    </rPh>
    <rPh sb="101" eb="103">
      <t>ケイエイ</t>
    </rPh>
    <rPh sb="103" eb="105">
      <t>センリャク</t>
    </rPh>
    <rPh sb="106" eb="107">
      <t>フ</t>
    </rPh>
    <rPh sb="114" eb="116">
      <t>タイサク</t>
    </rPh>
    <rPh sb="117" eb="118">
      <t>ト</t>
    </rPh>
    <rPh sb="119" eb="120">
      <t>ク</t>
    </rPh>
    <phoneticPr fontId="7"/>
  </si>
  <si>
    <t>　収益的収支比率及び経費回収率が平成３０年度に減少しているが、これは平成３１年４月１日の公営企業会計適用のため３月３１日に打ち切り決算を行ったことにより、２か月分の下水道使用料が未収となったためである。
　健全性を確保する上では、水洗化率の向上による収益の確保や、費用の削減及び有収率の向上が必要となってくる。
　経費回収率・汚水処理原価は全国平均と比べてもまだ低い水準であり、経費回収率に関しては類似団体平均値よりも低い水準であることから、更なる改善を図っていく必要がある。
　水洗化率は平成２８年度より前年度と比較して減少しているが、平成３０年度には再び増加している。これは処理区域内人口の増加に接続件数が追いついていなかったのが、徐々に改善されてきたためである。
　今後も引き続き戸別訪問を実施するなど水洗化率等の向上を目指していく必要がある。</t>
    <rPh sb="1" eb="4">
      <t>シュウエキテキ</t>
    </rPh>
    <rPh sb="4" eb="6">
      <t>シュウシ</t>
    </rPh>
    <rPh sb="6" eb="8">
      <t>ヒリツ</t>
    </rPh>
    <rPh sb="8" eb="9">
      <t>オヨ</t>
    </rPh>
    <rPh sb="10" eb="12">
      <t>ケイヒ</t>
    </rPh>
    <rPh sb="12" eb="14">
      <t>カイシュウ</t>
    </rPh>
    <rPh sb="14" eb="15">
      <t>リツ</t>
    </rPh>
    <rPh sb="16" eb="18">
      <t>ヘイセイ</t>
    </rPh>
    <rPh sb="20" eb="22">
      <t>ネンド</t>
    </rPh>
    <rPh sb="23" eb="25">
      <t>ゲンショウ</t>
    </rPh>
    <rPh sb="34" eb="36">
      <t>ヘイセイ</t>
    </rPh>
    <rPh sb="38" eb="39">
      <t>ネン</t>
    </rPh>
    <rPh sb="40" eb="41">
      <t>ガツ</t>
    </rPh>
    <rPh sb="42" eb="43">
      <t>ニチ</t>
    </rPh>
    <rPh sb="44" eb="46">
      <t>コウエイ</t>
    </rPh>
    <rPh sb="46" eb="48">
      <t>キギョウ</t>
    </rPh>
    <rPh sb="48" eb="50">
      <t>カイケイ</t>
    </rPh>
    <rPh sb="50" eb="52">
      <t>テキヨウ</t>
    </rPh>
    <rPh sb="56" eb="57">
      <t>ガツ</t>
    </rPh>
    <rPh sb="59" eb="60">
      <t>ニチ</t>
    </rPh>
    <rPh sb="61" eb="62">
      <t>ウ</t>
    </rPh>
    <rPh sb="63" eb="64">
      <t>キ</t>
    </rPh>
    <rPh sb="65" eb="67">
      <t>ケッサン</t>
    </rPh>
    <rPh sb="68" eb="69">
      <t>オコナ</t>
    </rPh>
    <rPh sb="79" eb="81">
      <t>ゲツブン</t>
    </rPh>
    <rPh sb="82" eb="85">
      <t>ゲスイドウ</t>
    </rPh>
    <rPh sb="85" eb="88">
      <t>シヨウリョウ</t>
    </rPh>
    <rPh sb="89" eb="91">
      <t>ミシュウ</t>
    </rPh>
    <rPh sb="163" eb="165">
      <t>オスイ</t>
    </rPh>
    <rPh sb="165" eb="167">
      <t>ショリ</t>
    </rPh>
    <rPh sb="167" eb="169">
      <t>ゲンカ</t>
    </rPh>
    <rPh sb="170" eb="172">
      <t>ゼンコク</t>
    </rPh>
    <rPh sb="172" eb="174">
      <t>ヘイキン</t>
    </rPh>
    <rPh sb="175" eb="176">
      <t>クラ</t>
    </rPh>
    <rPh sb="181" eb="182">
      <t>ヒク</t>
    </rPh>
    <rPh sb="183" eb="185">
      <t>スイジュン</t>
    </rPh>
    <rPh sb="189" eb="191">
      <t>ケイヒ</t>
    </rPh>
    <rPh sb="191" eb="193">
      <t>カイシュウ</t>
    </rPh>
    <rPh sb="193" eb="194">
      <t>リツ</t>
    </rPh>
    <rPh sb="195" eb="196">
      <t>カン</t>
    </rPh>
    <rPh sb="211" eb="213">
      <t>スイジュン</t>
    </rPh>
    <rPh sb="240" eb="243">
      <t>スイセンカ</t>
    </rPh>
    <rPh sb="243" eb="244">
      <t>リツ</t>
    </rPh>
    <rPh sb="245" eb="247">
      <t>ヘイセイ</t>
    </rPh>
    <rPh sb="249" eb="251">
      <t>ネンド</t>
    </rPh>
    <rPh sb="253" eb="254">
      <t>ゼン</t>
    </rPh>
    <rPh sb="254" eb="256">
      <t>ネンド</t>
    </rPh>
    <rPh sb="257" eb="259">
      <t>ヒカク</t>
    </rPh>
    <rPh sb="261" eb="263">
      <t>ゲンショウ</t>
    </rPh>
    <rPh sb="269" eb="271">
      <t>ヘイセイ</t>
    </rPh>
    <rPh sb="273" eb="275">
      <t>ネンド</t>
    </rPh>
    <rPh sb="277" eb="278">
      <t>フタタ</t>
    </rPh>
    <rPh sb="279" eb="281">
      <t>ゾウカ</t>
    </rPh>
    <rPh sb="297" eb="299">
      <t>ゾウカ</t>
    </rPh>
    <rPh sb="300" eb="302">
      <t>セツゾク</t>
    </rPh>
    <rPh sb="302" eb="304">
      <t>ケンスウ</t>
    </rPh>
    <rPh sb="305" eb="306">
      <t>オ</t>
    </rPh>
    <rPh sb="318" eb="320">
      <t>ジョジョ</t>
    </rPh>
    <rPh sb="321" eb="323">
      <t>カイゼン</t>
    </rPh>
    <rPh sb="336" eb="338">
      <t>コンゴ</t>
    </rPh>
    <rPh sb="339" eb="340">
      <t>ヒ</t>
    </rPh>
    <rPh sb="341" eb="342">
      <t>ツヅ</t>
    </rPh>
    <rPh sb="343" eb="345">
      <t>コベツ</t>
    </rPh>
    <rPh sb="345" eb="347">
      <t>ホウモン</t>
    </rPh>
    <rPh sb="348" eb="350">
      <t>ジッシ</t>
    </rPh>
    <rPh sb="354" eb="357">
      <t>スイセンカ</t>
    </rPh>
    <rPh sb="357" eb="358">
      <t>リツ</t>
    </rPh>
    <rPh sb="358" eb="359">
      <t>トウ</t>
    </rPh>
    <rPh sb="360" eb="362">
      <t>コウジョウ</t>
    </rPh>
    <rPh sb="363" eb="365">
      <t>メザ</t>
    </rPh>
    <rPh sb="369" eb="371">
      <t>ヒツヨウ</t>
    </rPh>
    <phoneticPr fontId="7"/>
  </si>
  <si>
    <t>　下水道事業は生活に密着した事業であるため、持続可能な下水道実現に向けて有収率、水洗化率等の向上を図るとともに、経営戦略やストックマネジメント手法を踏まえた適正な施設の更新・維持管理等を図っていく必要がある。
　また、平成３１年４月１日より公営企業会計を適用したことに伴い、経営・資産等の状況の正確な把握、弾力的な経営等を実現し、経営基盤の強化や財政マネジメントの向上等にさらに的確に取り組んで行くことができると考えられる。</t>
    <rPh sb="56" eb="60">
      <t>ケイエイセンリャク</t>
    </rPh>
    <rPh sb="71" eb="73">
      <t>シュホウ</t>
    </rPh>
    <rPh sb="74" eb="75">
      <t>フ</t>
    </rPh>
    <rPh sb="91" eb="92">
      <t>トウ</t>
    </rPh>
    <rPh sb="109" eb="111">
      <t>ヘイセイ</t>
    </rPh>
    <rPh sb="115" eb="116">
      <t>ガツ</t>
    </rPh>
    <rPh sb="117" eb="118">
      <t>ニチ</t>
    </rPh>
    <rPh sb="120" eb="122">
      <t>コウエイ</t>
    </rPh>
    <rPh sb="122" eb="124">
      <t>キギョウ</t>
    </rPh>
    <rPh sb="124" eb="126">
      <t>カイケイ</t>
    </rPh>
    <rPh sb="127" eb="129">
      <t>テキヨウ</t>
    </rPh>
    <rPh sb="134" eb="135">
      <t>トモナ</t>
    </rPh>
    <rPh sb="192" eb="193">
      <t>ト</t>
    </rPh>
    <rPh sb="194" eb="195">
      <t>ク</t>
    </rPh>
    <rPh sb="197" eb="198">
      <t>イ</t>
    </rPh>
    <rPh sb="206" eb="207">
      <t>カンガ</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</si>
</sst>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A34-48F0-AE54-F19B1AEAE02A}"/>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0.11</c:v>
                </c:pt>
                <c:pt idx="2">
                  <c:v>0.15</c:v>
                </c:pt>
                <c:pt idx="3">
                  <c:v>0.23</c:v>
                </c:pt>
                <c:pt idx="4">
                  <c:v>0.21</c:v>
                </c:pt>
              </c:numCache>
            </c:numRef>
          </c:val>
          <c:smooth val="0"/>
          <c:extLst>
            <c:ext xmlns:c16="http://schemas.microsoft.com/office/drawing/2014/chart" uri="{C3380CC4-5D6E-409C-BE32-E72D297353CC}">
              <c16:uniqueId val="{00000001-AA34-48F0-AE54-F19B1AEAE02A}"/>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D6D-4F9E-91B4-6E8144D988CA}"/>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54.44</c:v>
                </c:pt>
                <c:pt idx="1">
                  <c:v>54.67</c:v>
                </c:pt>
                <c:pt idx="2">
                  <c:v>53.51</c:v>
                </c:pt>
                <c:pt idx="3">
                  <c:v>58.4</c:v>
                </c:pt>
                <c:pt idx="4">
                  <c:v>58</c:v>
                </c:pt>
              </c:numCache>
            </c:numRef>
          </c:val>
          <c:smooth val="0"/>
          <c:extLst>
            <c:ext xmlns:c16="http://schemas.microsoft.com/office/drawing/2014/chart" uri="{C3380CC4-5D6E-409C-BE32-E72D297353CC}">
              <c16:uniqueId val="{00000001-4D6D-4F9E-91B4-6E8144D988CA}"/>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93</c:v>
                </c:pt>
                <c:pt idx="1">
                  <c:v>93.11</c:v>
                </c:pt>
                <c:pt idx="2">
                  <c:v>88.57</c:v>
                </c:pt>
                <c:pt idx="3">
                  <c:v>88.43</c:v>
                </c:pt>
                <c:pt idx="4">
                  <c:v>89.73</c:v>
                </c:pt>
              </c:numCache>
            </c:numRef>
          </c:val>
          <c:extLst>
            <c:ext xmlns:c16="http://schemas.microsoft.com/office/drawing/2014/chart" uri="{C3380CC4-5D6E-409C-BE32-E72D297353CC}">
              <c16:uniqueId val="{00000000-B25E-42C8-85AB-E47D2EF70D02}"/>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84.2</c:v>
                </c:pt>
                <c:pt idx="1">
                  <c:v>83.8</c:v>
                </c:pt>
                <c:pt idx="2">
                  <c:v>83.91</c:v>
                </c:pt>
                <c:pt idx="3">
                  <c:v>89.68</c:v>
                </c:pt>
                <c:pt idx="4">
                  <c:v>89.79</c:v>
                </c:pt>
              </c:numCache>
            </c:numRef>
          </c:val>
          <c:smooth val="0"/>
          <c:extLst>
            <c:ext xmlns:c16="http://schemas.microsoft.com/office/drawing/2014/chart" uri="{C3380CC4-5D6E-409C-BE32-E72D297353CC}">
              <c16:uniqueId val="{00000001-B25E-42C8-85AB-E47D2EF70D02}"/>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88.7</c:v>
                </c:pt>
                <c:pt idx="1">
                  <c:v>90.23</c:v>
                </c:pt>
                <c:pt idx="2">
                  <c:v>87.79</c:v>
                </c:pt>
                <c:pt idx="3">
                  <c:v>87.99</c:v>
                </c:pt>
                <c:pt idx="4">
                  <c:v>81.709999999999994</c:v>
                </c:pt>
              </c:numCache>
            </c:numRef>
          </c:val>
          <c:extLst>
            <c:ext xmlns:c16="http://schemas.microsoft.com/office/drawing/2014/chart" uri="{C3380CC4-5D6E-409C-BE32-E72D297353CC}">
              <c16:uniqueId val="{00000000-77BC-4363-B2C0-24F21F1DEC33}"/>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7BC-4363-B2C0-24F21F1DEC33}"/>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118-4547-8A4D-63DFCE69F8CB}"/>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118-4547-8A4D-63DFCE69F8CB}"/>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5EC-4925-9E12-0C0D55EC0473}"/>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5EC-4925-9E12-0C0D55EC0473}"/>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930-4453-8687-259C7EC46C86}"/>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930-4453-8687-259C7EC46C86}"/>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6C2-4106-8851-F98BD81C63CA}"/>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6C2-4106-8851-F98BD81C63CA}"/>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429.85</c:v>
                </c:pt>
                <c:pt idx="1">
                  <c:v>434.83</c:v>
                </c:pt>
                <c:pt idx="2">
                  <c:v>477.04</c:v>
                </c:pt>
                <c:pt idx="3">
                  <c:v>525.71</c:v>
                </c:pt>
                <c:pt idx="4">
                  <c:v>559.41999999999996</c:v>
                </c:pt>
              </c:numCache>
            </c:numRef>
          </c:val>
          <c:extLst>
            <c:ext xmlns:c16="http://schemas.microsoft.com/office/drawing/2014/chart" uri="{C3380CC4-5D6E-409C-BE32-E72D297353CC}">
              <c16:uniqueId val="{00000000-9C02-404F-9294-F53313CA6BF3}"/>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1136.5</c:v>
                </c:pt>
                <c:pt idx="1">
                  <c:v>1118.56</c:v>
                </c:pt>
                <c:pt idx="2">
                  <c:v>1111.31</c:v>
                </c:pt>
                <c:pt idx="3">
                  <c:v>799.11</c:v>
                </c:pt>
                <c:pt idx="4">
                  <c:v>768.62</c:v>
                </c:pt>
              </c:numCache>
            </c:numRef>
          </c:val>
          <c:smooth val="0"/>
          <c:extLst>
            <c:ext xmlns:c16="http://schemas.microsoft.com/office/drawing/2014/chart" uri="{C3380CC4-5D6E-409C-BE32-E72D297353CC}">
              <c16:uniqueId val="{00000001-9C02-404F-9294-F53313CA6BF3}"/>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79.31</c:v>
                </c:pt>
                <c:pt idx="1">
                  <c:v>80.22</c:v>
                </c:pt>
                <c:pt idx="2">
                  <c:v>80.239999999999995</c:v>
                </c:pt>
                <c:pt idx="3">
                  <c:v>80.14</c:v>
                </c:pt>
                <c:pt idx="4">
                  <c:v>66.88</c:v>
                </c:pt>
              </c:numCache>
            </c:numRef>
          </c:val>
          <c:extLst>
            <c:ext xmlns:c16="http://schemas.microsoft.com/office/drawing/2014/chart" uri="{C3380CC4-5D6E-409C-BE32-E72D297353CC}">
              <c16:uniqueId val="{00000000-FEF7-409D-8C1F-E57EE8AA99C5}"/>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71.650000000000006</c:v>
                </c:pt>
                <c:pt idx="1">
                  <c:v>72.33</c:v>
                </c:pt>
                <c:pt idx="2">
                  <c:v>75.540000000000006</c:v>
                </c:pt>
                <c:pt idx="3">
                  <c:v>87.69</c:v>
                </c:pt>
                <c:pt idx="4">
                  <c:v>88.06</c:v>
                </c:pt>
              </c:numCache>
            </c:numRef>
          </c:val>
          <c:smooth val="0"/>
          <c:extLst>
            <c:ext xmlns:c16="http://schemas.microsoft.com/office/drawing/2014/chart" uri="{C3380CC4-5D6E-409C-BE32-E72D297353CC}">
              <c16:uniqueId val="{00000001-FEF7-409D-8C1F-E57EE8AA99C5}"/>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150</c:v>
                </c:pt>
                <c:pt idx="1">
                  <c:v>150</c:v>
                </c:pt>
                <c:pt idx="2">
                  <c:v>150</c:v>
                </c:pt>
                <c:pt idx="3">
                  <c:v>150</c:v>
                </c:pt>
                <c:pt idx="4">
                  <c:v>150.6</c:v>
                </c:pt>
              </c:numCache>
            </c:numRef>
          </c:val>
          <c:extLst>
            <c:ext xmlns:c16="http://schemas.microsoft.com/office/drawing/2014/chart" uri="{C3380CC4-5D6E-409C-BE32-E72D297353CC}">
              <c16:uniqueId val="{00000000-5496-4D61-82A4-782FCFE70660}"/>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217.82</c:v>
                </c:pt>
                <c:pt idx="1">
                  <c:v>215.28</c:v>
                </c:pt>
                <c:pt idx="2">
                  <c:v>207.96</c:v>
                </c:pt>
                <c:pt idx="3">
                  <c:v>180.07</c:v>
                </c:pt>
                <c:pt idx="4">
                  <c:v>179.32</c:v>
                </c:pt>
              </c:numCache>
            </c:numRef>
          </c:val>
          <c:smooth val="0"/>
          <c:extLst>
            <c:ext xmlns:c16="http://schemas.microsoft.com/office/drawing/2014/chart" uri="{C3380CC4-5D6E-409C-BE32-E72D297353CC}">
              <c16:uniqueId val="{00000001-5496-4D61-82A4-782FCFE70660}"/>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栃木県　上三川町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Cc1</v>
      </c>
      <c r="X8" s="48"/>
      <c r="Y8" s="48"/>
      <c r="Z8" s="48"/>
      <c r="AA8" s="48"/>
      <c r="AB8" s="48"/>
      <c r="AC8" s="48"/>
      <c r="AD8" s="49" t="str">
        <f>データ!$M$6</f>
        <v>非設置</v>
      </c>
      <c r="AE8" s="49"/>
      <c r="AF8" s="49"/>
      <c r="AG8" s="49"/>
      <c r="AH8" s="49"/>
      <c r="AI8" s="49"/>
      <c r="AJ8" s="49"/>
      <c r="AK8" s="3"/>
      <c r="AL8" s="50">
        <f>データ!S6</f>
        <v>31232</v>
      </c>
      <c r="AM8" s="50"/>
      <c r="AN8" s="50"/>
      <c r="AO8" s="50"/>
      <c r="AP8" s="50"/>
      <c r="AQ8" s="50"/>
      <c r="AR8" s="50"/>
      <c r="AS8" s="50"/>
      <c r="AT8" s="45">
        <f>データ!T6</f>
        <v>54.39</v>
      </c>
      <c r="AU8" s="45"/>
      <c r="AV8" s="45"/>
      <c r="AW8" s="45"/>
      <c r="AX8" s="45"/>
      <c r="AY8" s="45"/>
      <c r="AZ8" s="45"/>
      <c r="BA8" s="45"/>
      <c r="BB8" s="45">
        <f>データ!U6</f>
        <v>574.22</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f>データ!N6</f>
        <v>6.4</v>
      </c>
      <c r="C10" s="45"/>
      <c r="D10" s="45"/>
      <c r="E10" s="45"/>
      <c r="F10" s="45"/>
      <c r="G10" s="45"/>
      <c r="H10" s="45"/>
      <c r="I10" s="45" t="str">
        <f>データ!O6</f>
        <v>該当数値なし</v>
      </c>
      <c r="J10" s="45"/>
      <c r="K10" s="45"/>
      <c r="L10" s="45"/>
      <c r="M10" s="45"/>
      <c r="N10" s="45"/>
      <c r="O10" s="45"/>
      <c r="P10" s="45">
        <f>データ!P6</f>
        <v>62.31</v>
      </c>
      <c r="Q10" s="45"/>
      <c r="R10" s="45"/>
      <c r="S10" s="45"/>
      <c r="T10" s="45"/>
      <c r="U10" s="45"/>
      <c r="V10" s="45"/>
      <c r="W10" s="45">
        <f>データ!Q6</f>
        <v>83.99</v>
      </c>
      <c r="X10" s="45"/>
      <c r="Y10" s="45"/>
      <c r="Z10" s="45"/>
      <c r="AA10" s="45"/>
      <c r="AB10" s="45"/>
      <c r="AC10" s="45"/>
      <c r="AD10" s="50">
        <f>データ!R6</f>
        <v>2160</v>
      </c>
      <c r="AE10" s="50"/>
      <c r="AF10" s="50"/>
      <c r="AG10" s="50"/>
      <c r="AH10" s="50"/>
      <c r="AI10" s="50"/>
      <c r="AJ10" s="50"/>
      <c r="AK10" s="2"/>
      <c r="AL10" s="50">
        <f>データ!V6</f>
        <v>19471</v>
      </c>
      <c r="AM10" s="50"/>
      <c r="AN10" s="50"/>
      <c r="AO10" s="50"/>
      <c r="AP10" s="50"/>
      <c r="AQ10" s="50"/>
      <c r="AR10" s="50"/>
      <c r="AS10" s="50"/>
      <c r="AT10" s="45">
        <f>データ!W6</f>
        <v>5.0999999999999996</v>
      </c>
      <c r="AU10" s="45"/>
      <c r="AV10" s="45"/>
      <c r="AW10" s="45"/>
      <c r="AX10" s="45"/>
      <c r="AY10" s="45"/>
      <c r="AZ10" s="45"/>
      <c r="BA10" s="45"/>
      <c r="BB10" s="45">
        <f>データ!X6</f>
        <v>3817.84</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113</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112</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114</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【682.78】</v>
      </c>
      <c r="I86" s="26" t="str">
        <f>データ!CA6</f>
        <v>【100.91】</v>
      </c>
      <c r="J86" s="26" t="str">
        <f>データ!CL6</f>
        <v>【136.86】</v>
      </c>
      <c r="K86" s="26" t="str">
        <f>データ!CW6</f>
        <v>【58.98】</v>
      </c>
      <c r="L86" s="26" t="str">
        <f>データ!DH6</f>
        <v>【95.20】</v>
      </c>
      <c r="M86" s="26" t="s">
        <v>44</v>
      </c>
      <c r="N86" s="26" t="s">
        <v>45</v>
      </c>
      <c r="O86" s="26" t="str">
        <f>データ!EO6</f>
        <v>【0.23】</v>
      </c>
    </row>
  </sheetData>
  <sheetProtection algorithmName="SHA-512" hashValue="lh0ts5KfEQ4kBbQpWUMmcW2vrj8BWtF2eIsT2UStJ3tV1jXsRYLUXeDaPkv5EmmHIBWGCALDohUOgtqn7YehRg==" saltValue="QPNC6eEyjHbe0ZzG1qoIF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48</v>
      </c>
      <c r="B3" s="29" t="s">
        <v>49</v>
      </c>
      <c r="C3" s="29" t="s">
        <v>50</v>
      </c>
      <c r="D3" s="29" t="s">
        <v>51</v>
      </c>
      <c r="E3" s="29" t="s">
        <v>52</v>
      </c>
      <c r="F3" s="29" t="s">
        <v>53</v>
      </c>
      <c r="G3" s="29" t="s">
        <v>54</v>
      </c>
      <c r="H3" s="76" t="s">
        <v>55</v>
      </c>
      <c r="I3" s="77"/>
      <c r="J3" s="77"/>
      <c r="K3" s="77"/>
      <c r="L3" s="77"/>
      <c r="M3" s="77"/>
      <c r="N3" s="77"/>
      <c r="O3" s="77"/>
      <c r="P3" s="77"/>
      <c r="Q3" s="77"/>
      <c r="R3" s="77"/>
      <c r="S3" s="77"/>
      <c r="T3" s="77"/>
      <c r="U3" s="77"/>
      <c r="V3" s="77"/>
      <c r="W3" s="77"/>
      <c r="X3" s="78"/>
      <c r="Y3" s="82" t="s">
        <v>56</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57</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58</v>
      </c>
      <c r="B4" s="30"/>
      <c r="C4" s="30"/>
      <c r="D4" s="30"/>
      <c r="E4" s="30"/>
      <c r="F4" s="30"/>
      <c r="G4" s="30"/>
      <c r="H4" s="79"/>
      <c r="I4" s="80"/>
      <c r="J4" s="80"/>
      <c r="K4" s="80"/>
      <c r="L4" s="80"/>
      <c r="M4" s="80"/>
      <c r="N4" s="80"/>
      <c r="O4" s="80"/>
      <c r="P4" s="80"/>
      <c r="Q4" s="80"/>
      <c r="R4" s="80"/>
      <c r="S4" s="80"/>
      <c r="T4" s="80"/>
      <c r="U4" s="80"/>
      <c r="V4" s="80"/>
      <c r="W4" s="80"/>
      <c r="X4" s="81"/>
      <c r="Y4" s="75" t="s">
        <v>59</v>
      </c>
      <c r="Z4" s="75"/>
      <c r="AA4" s="75"/>
      <c r="AB4" s="75"/>
      <c r="AC4" s="75"/>
      <c r="AD4" s="75"/>
      <c r="AE4" s="75"/>
      <c r="AF4" s="75"/>
      <c r="AG4" s="75"/>
      <c r="AH4" s="75"/>
      <c r="AI4" s="75"/>
      <c r="AJ4" s="75" t="s">
        <v>60</v>
      </c>
      <c r="AK4" s="75"/>
      <c r="AL4" s="75"/>
      <c r="AM4" s="75"/>
      <c r="AN4" s="75"/>
      <c r="AO4" s="75"/>
      <c r="AP4" s="75"/>
      <c r="AQ4" s="75"/>
      <c r="AR4" s="75"/>
      <c r="AS4" s="75"/>
      <c r="AT4" s="75"/>
      <c r="AU4" s="75" t="s">
        <v>61</v>
      </c>
      <c r="AV4" s="75"/>
      <c r="AW4" s="75"/>
      <c r="AX4" s="75"/>
      <c r="AY4" s="75"/>
      <c r="AZ4" s="75"/>
      <c r="BA4" s="75"/>
      <c r="BB4" s="75"/>
      <c r="BC4" s="75"/>
      <c r="BD4" s="75"/>
      <c r="BE4" s="75"/>
      <c r="BF4" s="75" t="s">
        <v>62</v>
      </c>
      <c r="BG4" s="75"/>
      <c r="BH4" s="75"/>
      <c r="BI4" s="75"/>
      <c r="BJ4" s="75"/>
      <c r="BK4" s="75"/>
      <c r="BL4" s="75"/>
      <c r="BM4" s="75"/>
      <c r="BN4" s="75"/>
      <c r="BO4" s="75"/>
      <c r="BP4" s="75"/>
      <c r="BQ4" s="75" t="s">
        <v>63</v>
      </c>
      <c r="BR4" s="75"/>
      <c r="BS4" s="75"/>
      <c r="BT4" s="75"/>
      <c r="BU4" s="75"/>
      <c r="BV4" s="75"/>
      <c r="BW4" s="75"/>
      <c r="BX4" s="75"/>
      <c r="BY4" s="75"/>
      <c r="BZ4" s="75"/>
      <c r="CA4" s="75"/>
      <c r="CB4" s="75" t="s">
        <v>64</v>
      </c>
      <c r="CC4" s="75"/>
      <c r="CD4" s="75"/>
      <c r="CE4" s="75"/>
      <c r="CF4" s="75"/>
      <c r="CG4" s="75"/>
      <c r="CH4" s="75"/>
      <c r="CI4" s="75"/>
      <c r="CJ4" s="75"/>
      <c r="CK4" s="75"/>
      <c r="CL4" s="75"/>
      <c r="CM4" s="75" t="s">
        <v>65</v>
      </c>
      <c r="CN4" s="75"/>
      <c r="CO4" s="75"/>
      <c r="CP4" s="75"/>
      <c r="CQ4" s="75"/>
      <c r="CR4" s="75"/>
      <c r="CS4" s="75"/>
      <c r="CT4" s="75"/>
      <c r="CU4" s="75"/>
      <c r="CV4" s="75"/>
      <c r="CW4" s="75"/>
      <c r="CX4" s="75" t="s">
        <v>66</v>
      </c>
      <c r="CY4" s="75"/>
      <c r="CZ4" s="75"/>
      <c r="DA4" s="75"/>
      <c r="DB4" s="75"/>
      <c r="DC4" s="75"/>
      <c r="DD4" s="75"/>
      <c r="DE4" s="75"/>
      <c r="DF4" s="75"/>
      <c r="DG4" s="75"/>
      <c r="DH4" s="75"/>
      <c r="DI4" s="75" t="s">
        <v>67</v>
      </c>
      <c r="DJ4" s="75"/>
      <c r="DK4" s="75"/>
      <c r="DL4" s="75"/>
      <c r="DM4" s="75"/>
      <c r="DN4" s="75"/>
      <c r="DO4" s="75"/>
      <c r="DP4" s="75"/>
      <c r="DQ4" s="75"/>
      <c r="DR4" s="75"/>
      <c r="DS4" s="75"/>
      <c r="DT4" s="75" t="s">
        <v>68</v>
      </c>
      <c r="DU4" s="75"/>
      <c r="DV4" s="75"/>
      <c r="DW4" s="75"/>
      <c r="DX4" s="75"/>
      <c r="DY4" s="75"/>
      <c r="DZ4" s="75"/>
      <c r="EA4" s="75"/>
      <c r="EB4" s="75"/>
      <c r="EC4" s="75"/>
      <c r="ED4" s="75"/>
      <c r="EE4" s="75" t="s">
        <v>69</v>
      </c>
      <c r="EF4" s="75"/>
      <c r="EG4" s="75"/>
      <c r="EH4" s="75"/>
      <c r="EI4" s="75"/>
      <c r="EJ4" s="75"/>
      <c r="EK4" s="75"/>
      <c r="EL4" s="75"/>
      <c r="EM4" s="75"/>
      <c r="EN4" s="75"/>
      <c r="EO4" s="75"/>
    </row>
    <row r="5" spans="1:145" x14ac:dyDescent="0.15">
      <c r="A5" s="28" t="s">
        <v>70</v>
      </c>
      <c r="B5" s="31"/>
      <c r="C5" s="31"/>
      <c r="D5" s="31"/>
      <c r="E5" s="31"/>
      <c r="F5" s="31"/>
      <c r="G5" s="31"/>
      <c r="H5" s="32" t="s">
        <v>71</v>
      </c>
      <c r="I5" s="32" t="s">
        <v>72</v>
      </c>
      <c r="J5" s="32" t="s">
        <v>73</v>
      </c>
      <c r="K5" s="32" t="s">
        <v>74</v>
      </c>
      <c r="L5" s="32" t="s">
        <v>75</v>
      </c>
      <c r="M5" s="32" t="s">
        <v>5</v>
      </c>
      <c r="N5" s="32" t="s">
        <v>76</v>
      </c>
      <c r="O5" s="32" t="s">
        <v>77</v>
      </c>
      <c r="P5" s="32" t="s">
        <v>78</v>
      </c>
      <c r="Q5" s="32" t="s">
        <v>79</v>
      </c>
      <c r="R5" s="32" t="s">
        <v>80</v>
      </c>
      <c r="S5" s="32" t="s">
        <v>81</v>
      </c>
      <c r="T5" s="32" t="s">
        <v>82</v>
      </c>
      <c r="U5" s="32" t="s">
        <v>83</v>
      </c>
      <c r="V5" s="32" t="s">
        <v>84</v>
      </c>
      <c r="W5" s="32" t="s">
        <v>85</v>
      </c>
      <c r="X5" s="32" t="s">
        <v>86</v>
      </c>
      <c r="Y5" s="32" t="s">
        <v>87</v>
      </c>
      <c r="Z5" s="32" t="s">
        <v>88</v>
      </c>
      <c r="AA5" s="32" t="s">
        <v>89</v>
      </c>
      <c r="AB5" s="32" t="s">
        <v>90</v>
      </c>
      <c r="AC5" s="32" t="s">
        <v>91</v>
      </c>
      <c r="AD5" s="32" t="s">
        <v>92</v>
      </c>
      <c r="AE5" s="32" t="s">
        <v>93</v>
      </c>
      <c r="AF5" s="32" t="s">
        <v>94</v>
      </c>
      <c r="AG5" s="32" t="s">
        <v>95</v>
      </c>
      <c r="AH5" s="32" t="s">
        <v>96</v>
      </c>
      <c r="AI5" s="32" t="s">
        <v>31</v>
      </c>
      <c r="AJ5" s="32" t="s">
        <v>87</v>
      </c>
      <c r="AK5" s="32" t="s">
        <v>88</v>
      </c>
      <c r="AL5" s="32" t="s">
        <v>89</v>
      </c>
      <c r="AM5" s="32" t="s">
        <v>90</v>
      </c>
      <c r="AN5" s="32" t="s">
        <v>91</v>
      </c>
      <c r="AO5" s="32" t="s">
        <v>92</v>
      </c>
      <c r="AP5" s="32" t="s">
        <v>93</v>
      </c>
      <c r="AQ5" s="32" t="s">
        <v>94</v>
      </c>
      <c r="AR5" s="32" t="s">
        <v>95</v>
      </c>
      <c r="AS5" s="32" t="s">
        <v>96</v>
      </c>
      <c r="AT5" s="32" t="s">
        <v>97</v>
      </c>
      <c r="AU5" s="32" t="s">
        <v>87</v>
      </c>
      <c r="AV5" s="32" t="s">
        <v>88</v>
      </c>
      <c r="AW5" s="32" t="s">
        <v>89</v>
      </c>
      <c r="AX5" s="32" t="s">
        <v>90</v>
      </c>
      <c r="AY5" s="32" t="s">
        <v>91</v>
      </c>
      <c r="AZ5" s="32" t="s">
        <v>92</v>
      </c>
      <c r="BA5" s="32" t="s">
        <v>93</v>
      </c>
      <c r="BB5" s="32" t="s">
        <v>94</v>
      </c>
      <c r="BC5" s="32" t="s">
        <v>95</v>
      </c>
      <c r="BD5" s="32" t="s">
        <v>96</v>
      </c>
      <c r="BE5" s="32" t="s">
        <v>97</v>
      </c>
      <c r="BF5" s="32" t="s">
        <v>87</v>
      </c>
      <c r="BG5" s="32" t="s">
        <v>88</v>
      </c>
      <c r="BH5" s="32" t="s">
        <v>89</v>
      </c>
      <c r="BI5" s="32" t="s">
        <v>90</v>
      </c>
      <c r="BJ5" s="32" t="s">
        <v>91</v>
      </c>
      <c r="BK5" s="32" t="s">
        <v>92</v>
      </c>
      <c r="BL5" s="32" t="s">
        <v>93</v>
      </c>
      <c r="BM5" s="32" t="s">
        <v>94</v>
      </c>
      <c r="BN5" s="32" t="s">
        <v>95</v>
      </c>
      <c r="BO5" s="32" t="s">
        <v>96</v>
      </c>
      <c r="BP5" s="32" t="s">
        <v>97</v>
      </c>
      <c r="BQ5" s="32" t="s">
        <v>87</v>
      </c>
      <c r="BR5" s="32" t="s">
        <v>88</v>
      </c>
      <c r="BS5" s="32" t="s">
        <v>89</v>
      </c>
      <c r="BT5" s="32" t="s">
        <v>90</v>
      </c>
      <c r="BU5" s="32" t="s">
        <v>91</v>
      </c>
      <c r="BV5" s="32" t="s">
        <v>92</v>
      </c>
      <c r="BW5" s="32" t="s">
        <v>93</v>
      </c>
      <c r="BX5" s="32" t="s">
        <v>94</v>
      </c>
      <c r="BY5" s="32" t="s">
        <v>95</v>
      </c>
      <c r="BZ5" s="32" t="s">
        <v>96</v>
      </c>
      <c r="CA5" s="32" t="s">
        <v>97</v>
      </c>
      <c r="CB5" s="32" t="s">
        <v>87</v>
      </c>
      <c r="CC5" s="32" t="s">
        <v>88</v>
      </c>
      <c r="CD5" s="32" t="s">
        <v>89</v>
      </c>
      <c r="CE5" s="32" t="s">
        <v>90</v>
      </c>
      <c r="CF5" s="32" t="s">
        <v>91</v>
      </c>
      <c r="CG5" s="32" t="s">
        <v>92</v>
      </c>
      <c r="CH5" s="32" t="s">
        <v>93</v>
      </c>
      <c r="CI5" s="32" t="s">
        <v>94</v>
      </c>
      <c r="CJ5" s="32" t="s">
        <v>95</v>
      </c>
      <c r="CK5" s="32" t="s">
        <v>96</v>
      </c>
      <c r="CL5" s="32" t="s">
        <v>97</v>
      </c>
      <c r="CM5" s="32" t="s">
        <v>87</v>
      </c>
      <c r="CN5" s="32" t="s">
        <v>88</v>
      </c>
      <c r="CO5" s="32" t="s">
        <v>89</v>
      </c>
      <c r="CP5" s="32" t="s">
        <v>90</v>
      </c>
      <c r="CQ5" s="32" t="s">
        <v>91</v>
      </c>
      <c r="CR5" s="32" t="s">
        <v>92</v>
      </c>
      <c r="CS5" s="32" t="s">
        <v>93</v>
      </c>
      <c r="CT5" s="32" t="s">
        <v>94</v>
      </c>
      <c r="CU5" s="32" t="s">
        <v>95</v>
      </c>
      <c r="CV5" s="32" t="s">
        <v>96</v>
      </c>
      <c r="CW5" s="32" t="s">
        <v>97</v>
      </c>
      <c r="CX5" s="32" t="s">
        <v>87</v>
      </c>
      <c r="CY5" s="32" t="s">
        <v>88</v>
      </c>
      <c r="CZ5" s="32" t="s">
        <v>89</v>
      </c>
      <c r="DA5" s="32" t="s">
        <v>90</v>
      </c>
      <c r="DB5" s="32" t="s">
        <v>91</v>
      </c>
      <c r="DC5" s="32" t="s">
        <v>92</v>
      </c>
      <c r="DD5" s="32" t="s">
        <v>93</v>
      </c>
      <c r="DE5" s="32" t="s">
        <v>94</v>
      </c>
      <c r="DF5" s="32" t="s">
        <v>95</v>
      </c>
      <c r="DG5" s="32" t="s">
        <v>96</v>
      </c>
      <c r="DH5" s="32" t="s">
        <v>97</v>
      </c>
      <c r="DI5" s="32" t="s">
        <v>87</v>
      </c>
      <c r="DJ5" s="32" t="s">
        <v>88</v>
      </c>
      <c r="DK5" s="32" t="s">
        <v>89</v>
      </c>
      <c r="DL5" s="32" t="s">
        <v>90</v>
      </c>
      <c r="DM5" s="32" t="s">
        <v>91</v>
      </c>
      <c r="DN5" s="32" t="s">
        <v>92</v>
      </c>
      <c r="DO5" s="32" t="s">
        <v>93</v>
      </c>
      <c r="DP5" s="32" t="s">
        <v>94</v>
      </c>
      <c r="DQ5" s="32" t="s">
        <v>95</v>
      </c>
      <c r="DR5" s="32" t="s">
        <v>96</v>
      </c>
      <c r="DS5" s="32" t="s">
        <v>97</v>
      </c>
      <c r="DT5" s="32" t="s">
        <v>87</v>
      </c>
      <c r="DU5" s="32" t="s">
        <v>88</v>
      </c>
      <c r="DV5" s="32" t="s">
        <v>89</v>
      </c>
      <c r="DW5" s="32" t="s">
        <v>90</v>
      </c>
      <c r="DX5" s="32" t="s">
        <v>91</v>
      </c>
      <c r="DY5" s="32" t="s">
        <v>92</v>
      </c>
      <c r="DZ5" s="32" t="s">
        <v>93</v>
      </c>
      <c r="EA5" s="32" t="s">
        <v>94</v>
      </c>
      <c r="EB5" s="32" t="s">
        <v>95</v>
      </c>
      <c r="EC5" s="32" t="s">
        <v>96</v>
      </c>
      <c r="ED5" s="32" t="s">
        <v>97</v>
      </c>
      <c r="EE5" s="32" t="s">
        <v>87</v>
      </c>
      <c r="EF5" s="32" t="s">
        <v>88</v>
      </c>
      <c r="EG5" s="32" t="s">
        <v>89</v>
      </c>
      <c r="EH5" s="32" t="s">
        <v>90</v>
      </c>
      <c r="EI5" s="32" t="s">
        <v>91</v>
      </c>
      <c r="EJ5" s="32" t="s">
        <v>92</v>
      </c>
      <c r="EK5" s="32" t="s">
        <v>93</v>
      </c>
      <c r="EL5" s="32" t="s">
        <v>94</v>
      </c>
      <c r="EM5" s="32" t="s">
        <v>95</v>
      </c>
      <c r="EN5" s="32" t="s">
        <v>96</v>
      </c>
      <c r="EO5" s="32" t="s">
        <v>97</v>
      </c>
    </row>
    <row r="6" spans="1:145" s="36" customFormat="1" x14ac:dyDescent="0.15">
      <c r="A6" s="28" t="s">
        <v>98</v>
      </c>
      <c r="B6" s="33">
        <f>B7</f>
        <v>2018</v>
      </c>
      <c r="C6" s="33">
        <f t="shared" ref="C6:X6" si="3">C7</f>
        <v>93017</v>
      </c>
      <c r="D6" s="33">
        <f t="shared" si="3"/>
        <v>47</v>
      </c>
      <c r="E6" s="33">
        <f t="shared" si="3"/>
        <v>17</v>
      </c>
      <c r="F6" s="33">
        <f t="shared" si="3"/>
        <v>1</v>
      </c>
      <c r="G6" s="33">
        <f t="shared" si="3"/>
        <v>0</v>
      </c>
      <c r="H6" s="33" t="str">
        <f t="shared" si="3"/>
        <v>栃木県　上三川町</v>
      </c>
      <c r="I6" s="33" t="str">
        <f t="shared" si="3"/>
        <v>法非適用</v>
      </c>
      <c r="J6" s="33" t="str">
        <f t="shared" si="3"/>
        <v>下水道事業</v>
      </c>
      <c r="K6" s="33" t="str">
        <f t="shared" si="3"/>
        <v>公共下水道</v>
      </c>
      <c r="L6" s="33" t="str">
        <f t="shared" si="3"/>
        <v>Cc1</v>
      </c>
      <c r="M6" s="33" t="str">
        <f t="shared" si="3"/>
        <v>非設置</v>
      </c>
      <c r="N6" s="34">
        <f t="shared" si="3"/>
        <v>6.4</v>
      </c>
      <c r="O6" s="34" t="str">
        <f t="shared" si="3"/>
        <v>該当数値なし</v>
      </c>
      <c r="P6" s="34">
        <f t="shared" si="3"/>
        <v>62.31</v>
      </c>
      <c r="Q6" s="34">
        <f t="shared" si="3"/>
        <v>83.99</v>
      </c>
      <c r="R6" s="34">
        <f t="shared" si="3"/>
        <v>2160</v>
      </c>
      <c r="S6" s="34">
        <f t="shared" si="3"/>
        <v>31232</v>
      </c>
      <c r="T6" s="34">
        <f t="shared" si="3"/>
        <v>54.39</v>
      </c>
      <c r="U6" s="34">
        <f t="shared" si="3"/>
        <v>574.22</v>
      </c>
      <c r="V6" s="34">
        <f t="shared" si="3"/>
        <v>19471</v>
      </c>
      <c r="W6" s="34">
        <f t="shared" si="3"/>
        <v>5.0999999999999996</v>
      </c>
      <c r="X6" s="34">
        <f t="shared" si="3"/>
        <v>3817.84</v>
      </c>
      <c r="Y6" s="35">
        <f>IF(Y7="",NA(),Y7)</f>
        <v>88.7</v>
      </c>
      <c r="Z6" s="35">
        <f t="shared" ref="Z6:AH6" si="4">IF(Z7="",NA(),Z7)</f>
        <v>90.23</v>
      </c>
      <c r="AA6" s="35">
        <f t="shared" si="4"/>
        <v>87.79</v>
      </c>
      <c r="AB6" s="35">
        <f t="shared" si="4"/>
        <v>87.99</v>
      </c>
      <c r="AC6" s="35">
        <f t="shared" si="4"/>
        <v>81.709999999999994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429.85</v>
      </c>
      <c r="BG6" s="35">
        <f t="shared" ref="BG6:BO6" si="7">IF(BG7="",NA(),BG7)</f>
        <v>434.83</v>
      </c>
      <c r="BH6" s="35">
        <f t="shared" si="7"/>
        <v>477.04</v>
      </c>
      <c r="BI6" s="35">
        <f t="shared" si="7"/>
        <v>525.71</v>
      </c>
      <c r="BJ6" s="35">
        <f t="shared" si="7"/>
        <v>559.41999999999996</v>
      </c>
      <c r="BK6" s="35">
        <f t="shared" si="7"/>
        <v>1136.5</v>
      </c>
      <c r="BL6" s="35">
        <f t="shared" si="7"/>
        <v>1118.56</v>
      </c>
      <c r="BM6" s="35">
        <f t="shared" si="7"/>
        <v>1111.31</v>
      </c>
      <c r="BN6" s="35">
        <f t="shared" si="7"/>
        <v>799.11</v>
      </c>
      <c r="BO6" s="35">
        <f t="shared" si="7"/>
        <v>768.62</v>
      </c>
      <c r="BP6" s="34" t="str">
        <f>IF(BP7="","",IF(BP7="-","【-】","【"&amp;SUBSTITUTE(TEXT(BP7,"#,##0.00"),"-","△")&amp;"】"))</f>
        <v>【682.78】</v>
      </c>
      <c r="BQ6" s="35">
        <f>IF(BQ7="",NA(),BQ7)</f>
        <v>79.31</v>
      </c>
      <c r="BR6" s="35">
        <f t="shared" ref="BR6:BZ6" si="8">IF(BR7="",NA(),BR7)</f>
        <v>80.22</v>
      </c>
      <c r="BS6" s="35">
        <f t="shared" si="8"/>
        <v>80.239999999999995</v>
      </c>
      <c r="BT6" s="35">
        <f t="shared" si="8"/>
        <v>80.14</v>
      </c>
      <c r="BU6" s="35">
        <f t="shared" si="8"/>
        <v>66.88</v>
      </c>
      <c r="BV6" s="35">
        <f t="shared" si="8"/>
        <v>71.650000000000006</v>
      </c>
      <c r="BW6" s="35">
        <f t="shared" si="8"/>
        <v>72.33</v>
      </c>
      <c r="BX6" s="35">
        <f t="shared" si="8"/>
        <v>75.540000000000006</v>
      </c>
      <c r="BY6" s="35">
        <f t="shared" si="8"/>
        <v>87.69</v>
      </c>
      <c r="BZ6" s="35">
        <f t="shared" si="8"/>
        <v>88.06</v>
      </c>
      <c r="CA6" s="34" t="str">
        <f>IF(CA7="","",IF(CA7="-","【-】","【"&amp;SUBSTITUTE(TEXT(CA7,"#,##0.00"),"-","△")&amp;"】"))</f>
        <v>【100.91】</v>
      </c>
      <c r="CB6" s="35">
        <f>IF(CB7="",NA(),CB7)</f>
        <v>150</v>
      </c>
      <c r="CC6" s="35">
        <f t="shared" ref="CC6:CK6" si="9">IF(CC7="",NA(),CC7)</f>
        <v>150</v>
      </c>
      <c r="CD6" s="35">
        <f t="shared" si="9"/>
        <v>150</v>
      </c>
      <c r="CE6" s="35">
        <f t="shared" si="9"/>
        <v>150</v>
      </c>
      <c r="CF6" s="35">
        <f t="shared" si="9"/>
        <v>150.6</v>
      </c>
      <c r="CG6" s="35">
        <f t="shared" si="9"/>
        <v>217.82</v>
      </c>
      <c r="CH6" s="35">
        <f t="shared" si="9"/>
        <v>215.28</v>
      </c>
      <c r="CI6" s="35">
        <f t="shared" si="9"/>
        <v>207.96</v>
      </c>
      <c r="CJ6" s="35">
        <f t="shared" si="9"/>
        <v>180.07</v>
      </c>
      <c r="CK6" s="35">
        <f t="shared" si="9"/>
        <v>179.32</v>
      </c>
      <c r="CL6" s="34" t="str">
        <f>IF(CL7="","",IF(CL7="-","【-】","【"&amp;SUBSTITUTE(TEXT(CL7,"#,##0.00"),"-","△")&amp;"】"))</f>
        <v>【136.86】</v>
      </c>
      <c r="CM6" s="35" t="str">
        <f>IF(CM7="",NA(),CM7)</f>
        <v>-</v>
      </c>
      <c r="CN6" s="35" t="str">
        <f t="shared" ref="CN6:CV6" si="10">IF(CN7="",NA(),CN7)</f>
        <v>-</v>
      </c>
      <c r="CO6" s="35" t="str">
        <f t="shared" si="10"/>
        <v>-</v>
      </c>
      <c r="CP6" s="35" t="str">
        <f t="shared" si="10"/>
        <v>-</v>
      </c>
      <c r="CQ6" s="35" t="str">
        <f t="shared" si="10"/>
        <v>-</v>
      </c>
      <c r="CR6" s="35">
        <f t="shared" si="10"/>
        <v>54.44</v>
      </c>
      <c r="CS6" s="35">
        <f t="shared" si="10"/>
        <v>54.67</v>
      </c>
      <c r="CT6" s="35">
        <f t="shared" si="10"/>
        <v>53.51</v>
      </c>
      <c r="CU6" s="35">
        <f t="shared" si="10"/>
        <v>58.4</v>
      </c>
      <c r="CV6" s="35">
        <f t="shared" si="10"/>
        <v>58</v>
      </c>
      <c r="CW6" s="34" t="str">
        <f>IF(CW7="","",IF(CW7="-","【-】","【"&amp;SUBSTITUTE(TEXT(CW7,"#,##0.00"),"-","△")&amp;"】"))</f>
        <v>【58.98】</v>
      </c>
      <c r="CX6" s="35">
        <f>IF(CX7="",NA(),CX7)</f>
        <v>93</v>
      </c>
      <c r="CY6" s="35">
        <f t="shared" ref="CY6:DG6" si="11">IF(CY7="",NA(),CY7)</f>
        <v>93.11</v>
      </c>
      <c r="CZ6" s="35">
        <f t="shared" si="11"/>
        <v>88.57</v>
      </c>
      <c r="DA6" s="35">
        <f t="shared" si="11"/>
        <v>88.43</v>
      </c>
      <c r="DB6" s="35">
        <f t="shared" si="11"/>
        <v>89.73</v>
      </c>
      <c r="DC6" s="35">
        <f t="shared" si="11"/>
        <v>84.2</v>
      </c>
      <c r="DD6" s="35">
        <f t="shared" si="11"/>
        <v>83.8</v>
      </c>
      <c r="DE6" s="35">
        <f t="shared" si="11"/>
        <v>83.91</v>
      </c>
      <c r="DF6" s="35">
        <f t="shared" si="11"/>
        <v>89.68</v>
      </c>
      <c r="DG6" s="35">
        <f t="shared" si="11"/>
        <v>89.79</v>
      </c>
      <c r="DH6" s="34" t="str">
        <f>IF(DH7="","",IF(DH7="-","【-】","【"&amp;SUBSTITUTE(TEXT(DH7,"#,##0.00"),"-","△")&amp;"】"))</f>
        <v>【95.20】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0.04</v>
      </c>
      <c r="EK6" s="35">
        <f t="shared" si="14"/>
        <v>0.11</v>
      </c>
      <c r="EL6" s="35">
        <f t="shared" si="14"/>
        <v>0.15</v>
      </c>
      <c r="EM6" s="35">
        <f t="shared" si="14"/>
        <v>0.23</v>
      </c>
      <c r="EN6" s="35">
        <f t="shared" si="14"/>
        <v>0.21</v>
      </c>
      <c r="EO6" s="34" t="str">
        <f>IF(EO7="","",IF(EO7="-","【-】","【"&amp;SUBSTITUTE(TEXT(EO7,"#,##0.00"),"-","△")&amp;"】"))</f>
        <v>【0.23】</v>
      </c>
    </row>
    <row r="7" spans="1:145" s="36" customFormat="1" x14ac:dyDescent="0.15">
      <c r="A7" s="28"/>
      <c r="B7" s="37">
        <v>2018</v>
      </c>
      <c r="C7" s="37">
        <v>93017</v>
      </c>
      <c r="D7" s="37">
        <v>47</v>
      </c>
      <c r="E7" s="37">
        <v>17</v>
      </c>
      <c r="F7" s="37">
        <v>1</v>
      </c>
      <c r="G7" s="37">
        <v>0</v>
      </c>
      <c r="H7" s="37" t="s">
        <v>99</v>
      </c>
      <c r="I7" s="37" t="s">
        <v>100</v>
      </c>
      <c r="J7" s="37" t="s">
        <v>101</v>
      </c>
      <c r="K7" s="37" t="s">
        <v>102</v>
      </c>
      <c r="L7" s="37" t="s">
        <v>103</v>
      </c>
      <c r="M7" s="37" t="s">
        <v>104</v>
      </c>
      <c r="N7" s="38">
        <v>6.4</v>
      </c>
      <c r="O7" s="38" t="s">
        <v>105</v>
      </c>
      <c r="P7" s="38">
        <v>62.31</v>
      </c>
      <c r="Q7" s="38">
        <v>83.99</v>
      </c>
      <c r="R7" s="38">
        <v>2160</v>
      </c>
      <c r="S7" s="38">
        <v>31232</v>
      </c>
      <c r="T7" s="38">
        <v>54.39</v>
      </c>
      <c r="U7" s="38">
        <v>574.22</v>
      </c>
      <c r="V7" s="38">
        <v>19471</v>
      </c>
      <c r="W7" s="38">
        <v>5.0999999999999996</v>
      </c>
      <c r="X7" s="38">
        <v>3817.84</v>
      </c>
      <c r="Y7" s="38">
        <v>88.7</v>
      </c>
      <c r="Z7" s="38">
        <v>90.23</v>
      </c>
      <c r="AA7" s="38">
        <v>87.79</v>
      </c>
      <c r="AB7" s="38">
        <v>87.99</v>
      </c>
      <c r="AC7" s="38">
        <v>81.709999999999994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429.85</v>
      </c>
      <c r="BG7" s="38">
        <v>434.83</v>
      </c>
      <c r="BH7" s="38">
        <v>477.04</v>
      </c>
      <c r="BI7" s="38">
        <v>525.71</v>
      </c>
      <c r="BJ7" s="38">
        <v>559.41999999999996</v>
      </c>
      <c r="BK7" s="38">
        <v>1136.5</v>
      </c>
      <c r="BL7" s="38">
        <v>1118.56</v>
      </c>
      <c r="BM7" s="38">
        <v>1111.31</v>
      </c>
      <c r="BN7" s="38">
        <v>799.11</v>
      </c>
      <c r="BO7" s="38">
        <v>768.62</v>
      </c>
      <c r="BP7" s="38">
        <v>682.78</v>
      </c>
      <c r="BQ7" s="38">
        <v>79.31</v>
      </c>
      <c r="BR7" s="38">
        <v>80.22</v>
      </c>
      <c r="BS7" s="38">
        <v>80.239999999999995</v>
      </c>
      <c r="BT7" s="38">
        <v>80.14</v>
      </c>
      <c r="BU7" s="38">
        <v>66.88</v>
      </c>
      <c r="BV7" s="38">
        <v>71.650000000000006</v>
      </c>
      <c r="BW7" s="38">
        <v>72.33</v>
      </c>
      <c r="BX7" s="38">
        <v>75.540000000000006</v>
      </c>
      <c r="BY7" s="38">
        <v>87.69</v>
      </c>
      <c r="BZ7" s="38">
        <v>88.06</v>
      </c>
      <c r="CA7" s="38">
        <v>100.91</v>
      </c>
      <c r="CB7" s="38">
        <v>150</v>
      </c>
      <c r="CC7" s="38">
        <v>150</v>
      </c>
      <c r="CD7" s="38">
        <v>150</v>
      </c>
      <c r="CE7" s="38">
        <v>150</v>
      </c>
      <c r="CF7" s="38">
        <v>150.6</v>
      </c>
      <c r="CG7" s="38">
        <v>217.82</v>
      </c>
      <c r="CH7" s="38">
        <v>215.28</v>
      </c>
      <c r="CI7" s="38">
        <v>207.96</v>
      </c>
      <c r="CJ7" s="38">
        <v>180.07</v>
      </c>
      <c r="CK7" s="38">
        <v>179.32</v>
      </c>
      <c r="CL7" s="38">
        <v>136.86000000000001</v>
      </c>
      <c r="CM7" s="38" t="s">
        <v>106</v>
      </c>
      <c r="CN7" s="38" t="s">
        <v>106</v>
      </c>
      <c r="CO7" s="38" t="s">
        <v>106</v>
      </c>
      <c r="CP7" s="38" t="s">
        <v>106</v>
      </c>
      <c r="CQ7" s="38" t="s">
        <v>106</v>
      </c>
      <c r="CR7" s="38">
        <v>54.44</v>
      </c>
      <c r="CS7" s="38">
        <v>54.67</v>
      </c>
      <c r="CT7" s="38">
        <v>53.51</v>
      </c>
      <c r="CU7" s="38">
        <v>58.4</v>
      </c>
      <c r="CV7" s="38">
        <v>58</v>
      </c>
      <c r="CW7" s="38">
        <v>58.98</v>
      </c>
      <c r="CX7" s="38">
        <v>93</v>
      </c>
      <c r="CY7" s="38">
        <v>93.11</v>
      </c>
      <c r="CZ7" s="38">
        <v>88.57</v>
      </c>
      <c r="DA7" s="38">
        <v>88.43</v>
      </c>
      <c r="DB7" s="38">
        <v>89.73</v>
      </c>
      <c r="DC7" s="38">
        <v>84.2</v>
      </c>
      <c r="DD7" s="38">
        <v>83.8</v>
      </c>
      <c r="DE7" s="38">
        <v>83.91</v>
      </c>
      <c r="DF7" s="38">
        <v>89.68</v>
      </c>
      <c r="DG7" s="38">
        <v>89.79</v>
      </c>
      <c r="DH7" s="38">
        <v>95.2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0.04</v>
      </c>
      <c r="EK7" s="38">
        <v>0.11</v>
      </c>
      <c r="EL7" s="38">
        <v>0.15</v>
      </c>
      <c r="EM7" s="38">
        <v>0.23</v>
      </c>
      <c r="EN7" s="38">
        <v>0.21</v>
      </c>
      <c r="EO7" s="38">
        <v>0.23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107</v>
      </c>
      <c r="C9" s="40" t="s">
        <v>108</v>
      </c>
      <c r="D9" s="40" t="s">
        <v>109</v>
      </c>
      <c r="E9" s="40" t="s">
        <v>110</v>
      </c>
      <c r="F9" s="40" t="s">
        <v>111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49</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2020-02-03T02:50:28Z</cp:lastPrinted>
  <dcterms:created xsi:type="dcterms:W3CDTF">2019-12-05T05:02:19Z</dcterms:created>
  <dcterms:modified xsi:type="dcterms:W3CDTF">2020-02-26T23:15:16Z</dcterms:modified>
  <cp:category/>
</cp:coreProperties>
</file>