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整理中】下水道業務係\L-2-6　事業統計\6 経営比較分析(2月)\R3\"/>
    </mc:Choice>
  </mc:AlternateContent>
  <workbookProtection workbookAlgorithmName="SHA-512" workbookHashValue="vKvcCIE5kWjIUOrUqcYmDtXAM5mJ13hM+tvDdVontjUWMGJ+tBXpNML7ZqjOzJ31xJ56xMT3jcJJErBeicCszw==" workbookSaltValue="LNsji+m/Qgo3V2H2RGtX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<sst xmlns="http://schemas.openxmlformats.org/spreadsheetml/2006/main" count="299" uniqueCount="116">
  <si>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</si>
  <si>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</si>
  <si>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</si>
  <si>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</si>
  <si>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</si>
  <si>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</si>
  <si>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</si>
  <si>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</si>
  <si>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</si>
  <si>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</si>
  <si>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</si>
  <si>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</si>
  <si>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</si>
  <si>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</si>
  <si>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</si>
  <si>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</si>
  <si>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</si>
  <si>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</si>
  <si>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</si>
  <si>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</si>
  <si>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</si>
  <si>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</si>
  <si>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</si>
  <si>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</si>
  <si>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</si>
  <si>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</si>
  <si>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</si>
  <si>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</si>
  <si>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</si>
  <si>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</si>
  <si>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</si>
  <si>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</si>
  <si>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</si>
  <si>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</si>
  <si>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</si>
  <si>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</si>
  <si>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</si>
  <si>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</si>
  <si>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</si>
  <si>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</si>
  <si>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</si>
  <si>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</si>
  <si>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</si>
  <si>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</si>
  <si>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</si>
  <si>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</si>
  <si>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</si>
  <si>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</si>
  <si>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</si>
  <si>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</si>
  <si>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</si>
  <si>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</si>
  <si>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</si>
  <si>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</si>
  <si>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</si>
  <si>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</si>
  <si>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</si>
  <si>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</si>
  <si>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</si>
  <si>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</si>
  <si>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</si>
  <si>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</si>
  <si>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</si>
  <si>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</si>
  <si>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</si>
  <si>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</si>
  <si>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</si>
  <si>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</si>
  <si>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</si>
  <si>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</si>
  <si>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</si>
  <si>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</si>
  <si>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</si>
  <si>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</si>
  <si>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</si>
  <si>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</si>
  <si>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</si>
  <si>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</si>
  <si>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</si>
  <si>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</si>
  <si>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</si>
  <si>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</si>
  <si>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</si>
  <si>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</si>
  <si>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</si>
  <si>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</si>
  <si>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</si>
  <si>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</si>
  <si>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</si>
  <si>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</si>
  <si>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</si>
  <si>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</si>
  <si>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</si>
  <si>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</si>
  <si>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</si>
  <si>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</si>
  <si>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</si>
  <si>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</si>
  <si>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</si>
  <si>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</si>
  <si>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</si>
  <si>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</si>
  <si>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</si>
  <si>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</si>
  <si>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</si>
  <si>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</si>
  <si>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</si>
  <si>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</si>
  <si>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</si>
  <si>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</si>
  <si>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</si>
  <si>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</si>
  <si>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</si>
  <si>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phoneticPr fontId="4"/>
  </si>
  <si>
    <t>　経常収支比率は１００％を超えているものの、流動比率については、今年度は類似団体の平均を上回ったが、全国平均同様１００％を大きく下回っているなど、一般会計からの補助金に依存している状況であることから、健全性を確保する上では、水洗化率の向上による収益の確保や、費用の削減及び有収率の向上が必要となってくる。
　また、経費回収率は全国平均や類似団体平均値と比較しても低い水準であることから、使用料の見直しの検討等、更なる改善を図っていく必要がある。
　なお、特定環境保全公共下水道は令和７年度の全域供用開始に向けて整備中であるため、処理区域内人口は年々増加しているが、水洗化率は接続件数が追いついていないことから類似団体や全国平均に比べると低い水準である。今後も引き続き戸別訪問を実施するなど水洗化率等の向上を目指していく必要がある。</t>
    <rPh sb="32" eb="35">
      <t>コンネンド</t>
    </rPh>
    <rPh sb="36" eb="38">
      <t>ルイジ</t>
    </rPh>
    <rPh sb="38" eb="40">
      <t>ダンタイ</t>
    </rPh>
    <rPh sb="41" eb="43">
      <t>ヘイキン</t>
    </rPh>
    <rPh sb="44" eb="46">
      <t>ウワマワ</t>
    </rPh>
    <rPh sb="54" eb="56">
      <t>ドウヨウ</t>
    </rPh>
    <rPh sb="168" eb="172">
      <t>ルイジダンタイ</t>
    </rPh>
    <rPh sb="172" eb="175">
      <t>ヘイキンチ</t>
    </rPh>
    <rPh sb="176" eb="178">
      <t>ヒカク</t>
    </rPh>
    <phoneticPr fontId="4"/>
  </si>
  <si>
    <t>　法適化後２回目の決算のため、減価償却率は低い状況であるとともに、平成１２年に供用開始をしてから２１年経過しているが、耐用年数を経過している施設はまだ無いため、改修が必要な状況ではない。
　そのため、現在は老朽化対策を実施していないが、令和２年度に策定したストックマネジメントや経営戦略を踏まえて、計画的に対策に取り組んでいく必要がある。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</si>
</sst>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1.51</c:v>
                </c:pt>
              </c:numCache>
            </c:numRef>
          </c:val>
          <c:extLst>
            <c:ext xmlns:c16="http://schemas.microsoft.com/office/drawing/2014/chart" uri="{C3380CC4-5D6E-409C-BE32-E72D297353CC}">
              <c16:uniqueId val="{00000000-5B1A-4C77-AF50-CECA63A6AE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5B1A-4C77-AF50-CECA63A6AE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A5-462D-932B-172DD85F01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30A5-462D-932B-172DD85F01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73.05</c:v>
                </c:pt>
                <c:pt idx="4">
                  <c:v>73.05</c:v>
                </c:pt>
              </c:numCache>
            </c:numRef>
          </c:val>
          <c:extLst>
            <c:ext xmlns:c16="http://schemas.microsoft.com/office/drawing/2014/chart" uri="{C3380CC4-5D6E-409C-BE32-E72D297353CC}">
              <c16:uniqueId val="{00000000-9C9F-425B-8E1F-1906BFE901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9C9F-425B-8E1F-1906BFE901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100.69</c:v>
                </c:pt>
                <c:pt idx="4">
                  <c:v>101.58</c:v>
                </c:pt>
              </c:numCache>
            </c:numRef>
          </c:val>
          <c:extLst>
            <c:ext xmlns:c16="http://schemas.microsoft.com/office/drawing/2014/chart" uri="{C3380CC4-5D6E-409C-BE32-E72D297353CC}">
              <c16:uniqueId val="{00000000-FD79-48C0-B0EF-560F21C09D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FD79-48C0-B0EF-560F21C09D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2.65</c:v>
                </c:pt>
                <c:pt idx="4">
                  <c:v>5.17</c:v>
                </c:pt>
              </c:numCache>
            </c:numRef>
          </c:val>
          <c:extLst>
            <c:ext xmlns:c16="http://schemas.microsoft.com/office/drawing/2014/chart" uri="{C3380CC4-5D6E-409C-BE32-E72D297353CC}">
              <c16:uniqueId val="{00000000-E77B-4586-9D9D-0CA07D4C04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E77B-4586-9D9D-0CA07D4C04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51-4FB9-9246-BD2259E1F5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5E51-4FB9-9246-BD2259E1F5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0C-4802-8BA7-C18874241F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550C-4802-8BA7-C18874241F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46.71</c:v>
                </c:pt>
                <c:pt idx="4">
                  <c:v>58.59</c:v>
                </c:pt>
              </c:numCache>
            </c:numRef>
          </c:val>
          <c:extLst>
            <c:ext xmlns:c16="http://schemas.microsoft.com/office/drawing/2014/chart" uri="{C3380CC4-5D6E-409C-BE32-E72D297353CC}">
              <c16:uniqueId val="{00000000-1D05-45D7-AF16-9C1B46BDBD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1D05-45D7-AF16-9C1B46BDBD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1079.7</c:v>
                </c:pt>
                <c:pt idx="4">
                  <c:v>2612.1</c:v>
                </c:pt>
              </c:numCache>
            </c:numRef>
          </c:val>
          <c:extLst>
            <c:ext xmlns:c16="http://schemas.microsoft.com/office/drawing/2014/chart" uri="{C3380CC4-5D6E-409C-BE32-E72D297353CC}">
              <c16:uniqueId val="{00000000-867C-4FE6-8701-FFA48E15A8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867C-4FE6-8701-FFA48E15A8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68.569999999999993</c:v>
                </c:pt>
                <c:pt idx="4">
                  <c:v>67.400000000000006</c:v>
                </c:pt>
              </c:numCache>
            </c:numRef>
          </c:val>
          <c:extLst>
            <c:ext xmlns:c16="http://schemas.microsoft.com/office/drawing/2014/chart" uri="{C3380CC4-5D6E-409C-BE32-E72D297353CC}">
              <c16:uniqueId val="{00000000-2AD6-4722-B148-EFAA90D94D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2AD6-4722-B148-EFAA90D94D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153.81</c:v>
                </c:pt>
                <c:pt idx="4">
                  <c:v>155.83000000000001</c:v>
                </c:pt>
              </c:numCache>
            </c:numRef>
          </c:val>
          <c:extLst>
            <c:ext xmlns:c16="http://schemas.microsoft.com/office/drawing/2014/chart" uri="{C3380CC4-5D6E-409C-BE32-E72D297353CC}">
              <c16:uniqueId val="{00000000-40B8-48A6-987A-9C70268C4B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40B8-48A6-987A-9C70268C4B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4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上三川町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31285</v>
      </c>
      <c r="AM8" s="69"/>
      <c r="AN8" s="69"/>
      <c r="AO8" s="69"/>
      <c r="AP8" s="69"/>
      <c r="AQ8" s="69"/>
      <c r="AR8" s="69"/>
      <c r="AS8" s="69"/>
      <c r="AT8" s="68">
        <f>データ!T6</f>
        <v>54.39</v>
      </c>
      <c r="AU8" s="68"/>
      <c r="AV8" s="68"/>
      <c r="AW8" s="68"/>
      <c r="AX8" s="68"/>
      <c r="AY8" s="68"/>
      <c r="AZ8" s="68"/>
      <c r="BA8" s="68"/>
      <c r="BB8" s="68">
        <f>データ!U6</f>
        <v>575.20000000000005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50.82</v>
      </c>
      <c r="J10" s="68"/>
      <c r="K10" s="68"/>
      <c r="L10" s="68"/>
      <c r="M10" s="68"/>
      <c r="N10" s="68"/>
      <c r="O10" s="68"/>
      <c r="P10" s="68">
        <f>データ!P6</f>
        <v>18.309999999999999</v>
      </c>
      <c r="Q10" s="68"/>
      <c r="R10" s="68"/>
      <c r="S10" s="68"/>
      <c r="T10" s="68"/>
      <c r="U10" s="68"/>
      <c r="V10" s="68"/>
      <c r="W10" s="68">
        <f>データ!Q6</f>
        <v>78.430000000000007</v>
      </c>
      <c r="X10" s="68"/>
      <c r="Y10" s="68"/>
      <c r="Z10" s="68"/>
      <c r="AA10" s="68"/>
      <c r="AB10" s="68"/>
      <c r="AC10" s="68"/>
      <c r="AD10" s="69">
        <f>データ!R6</f>
        <v>2200</v>
      </c>
      <c r="AE10" s="69"/>
      <c r="AF10" s="69"/>
      <c r="AG10" s="69"/>
      <c r="AH10" s="69"/>
      <c r="AI10" s="69"/>
      <c r="AJ10" s="69"/>
      <c r="AK10" s="2"/>
      <c r="AL10" s="69">
        <f>データ!V6</f>
        <v>5717</v>
      </c>
      <c r="AM10" s="69"/>
      <c r="AN10" s="69"/>
      <c r="AO10" s="69"/>
      <c r="AP10" s="69"/>
      <c r="AQ10" s="69"/>
      <c r="AR10" s="69"/>
      <c r="AS10" s="69"/>
      <c r="AT10" s="68">
        <f>データ!W6</f>
        <v>1.56</v>
      </c>
      <c r="AU10" s="68"/>
      <c r="AV10" s="68"/>
      <c r="AW10" s="68"/>
      <c r="AX10" s="68"/>
      <c r="AY10" s="68"/>
      <c r="AZ10" s="68"/>
      <c r="BA10" s="68"/>
      <c r="BB10" s="68">
        <f>データ!X6</f>
        <v>3664.74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GhfCvSA2sgaF1p2BPqiDlMPmWEmS+j2a6GQJr7Eg/6XC62SkTDJfhg1ya/+Xti8FMPFuoLVg/Pisoib/Bgwxw==" saltValue="Eu/vO5oLFMxJfN0IIp0T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93017</v>
      </c>
      <c r="D6" s="33">
        <f t="shared" si="3"/>
        <v>46</v>
      </c>
      <c r="E6" s="33">
        <f t="shared" si="3"/>
        <v>17</v>
      </c>
      <c r="F6" s="33">
        <f t="shared" si="3"/>
        <v>4</v>
      </c>
      <c r="G6" s="33">
        <f t="shared" si="3"/>
        <v>0</v>
      </c>
      <c r="H6" s="33" t="str">
        <f t="shared" si="3"/>
        <v>栃木県　上三川町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50.82</v>
      </c>
      <c r="P6" s="34">
        <f t="shared" si="3"/>
        <v>18.309999999999999</v>
      </c>
      <c r="Q6" s="34">
        <f t="shared" si="3"/>
        <v>78.430000000000007</v>
      </c>
      <c r="R6" s="34">
        <f t="shared" si="3"/>
        <v>2200</v>
      </c>
      <c r="S6" s="34">
        <f t="shared" si="3"/>
        <v>31285</v>
      </c>
      <c r="T6" s="34">
        <f t="shared" si="3"/>
        <v>54.39</v>
      </c>
      <c r="U6" s="34">
        <f t="shared" si="3"/>
        <v>575.20000000000005</v>
      </c>
      <c r="V6" s="34">
        <f t="shared" si="3"/>
        <v>5717</v>
      </c>
      <c r="W6" s="34">
        <f t="shared" si="3"/>
        <v>1.56</v>
      </c>
      <c r="X6" s="34">
        <f t="shared" si="3"/>
        <v>3664.74</v>
      </c>
      <c r="Y6" s="35" t="str">
        <f>IF(Y7="",NA(),Y7)</f>
        <v>-</v>
      </c>
      <c r="Z6" s="35" t="str">
        <f t="shared" ref="Z6:AH6" si="4">IF(Z7="",NA(),Z7)</f>
        <v>-</v>
      </c>
      <c r="AA6" s="35" t="str">
        <f t="shared" si="4"/>
        <v>-</v>
      </c>
      <c r="AB6" s="35">
        <f t="shared" si="4"/>
        <v>100.69</v>
      </c>
      <c r="AC6" s="35">
        <f t="shared" si="4"/>
        <v>101.58</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46.71</v>
      </c>
      <c r="AY6" s="35">
        <f t="shared" si="6"/>
        <v>58.59</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1079.7</v>
      </c>
      <c r="BJ6" s="35">
        <f t="shared" si="7"/>
        <v>2612.1</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68.569999999999993</v>
      </c>
      <c r="BU6" s="35">
        <f t="shared" si="8"/>
        <v>67.400000000000006</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153.81</v>
      </c>
      <c r="CF6" s="35">
        <f t="shared" si="9"/>
        <v>155.83000000000001</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73.05</v>
      </c>
      <c r="DB6" s="35">
        <f t="shared" si="11"/>
        <v>73.05</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2.65</v>
      </c>
      <c r="DM6" s="35">
        <f t="shared" si="12"/>
        <v>5.17</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5">
        <f t="shared" si="14"/>
        <v>1.51</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93017</v>
      </c>
      <c r="D7" s="37">
        <v>46</v>
      </c>
      <c r="E7" s="37">
        <v>17</v>
      </c>
      <c r="F7" s="37">
        <v>4</v>
      </c>
      <c r="G7" s="37">
        <v>0</v>
      </c>
      <c r="H7" s="37" t="s">
        <v>96</v>
      </c>
      <c r="I7" s="37" t="s">
        <v>97</v>
      </c>
      <c r="J7" s="37" t="s">
        <v>98</v>
      </c>
      <c r="K7" s="37" t="s">
        <v>99</v>
      </c>
      <c r="L7" s="37" t="s">
        <v>100</v>
      </c>
      <c r="M7" s="37" t="s">
        <v>101</v>
      </c>
      <c r="N7" s="38" t="s">
        <v>102</v>
      </c>
      <c r="O7" s="38">
        <v>50.82</v>
      </c>
      <c r="P7" s="38">
        <v>18.309999999999999</v>
      </c>
      <c r="Q7" s="38">
        <v>78.430000000000007</v>
      </c>
      <c r="R7" s="38">
        <v>2200</v>
      </c>
      <c r="S7" s="38">
        <v>31285</v>
      </c>
      <c r="T7" s="38">
        <v>54.39</v>
      </c>
      <c r="U7" s="38">
        <v>575.20000000000005</v>
      </c>
      <c r="V7" s="38">
        <v>5717</v>
      </c>
      <c r="W7" s="38">
        <v>1.56</v>
      </c>
      <c r="X7" s="38">
        <v>3664.74</v>
      </c>
      <c r="Y7" s="38" t="s">
        <v>102</v>
      </c>
      <c r="Z7" s="38" t="s">
        <v>102</v>
      </c>
      <c r="AA7" s="38" t="s">
        <v>102</v>
      </c>
      <c r="AB7" s="38">
        <v>100.69</v>
      </c>
      <c r="AC7" s="38">
        <v>101.58</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46.71</v>
      </c>
      <c r="AY7" s="38">
        <v>58.59</v>
      </c>
      <c r="AZ7" s="38" t="s">
        <v>102</v>
      </c>
      <c r="BA7" s="38" t="s">
        <v>102</v>
      </c>
      <c r="BB7" s="38" t="s">
        <v>102</v>
      </c>
      <c r="BC7" s="38">
        <v>47.72</v>
      </c>
      <c r="BD7" s="38">
        <v>44.24</v>
      </c>
      <c r="BE7" s="38">
        <v>45.34</v>
      </c>
      <c r="BF7" s="38" t="s">
        <v>102</v>
      </c>
      <c r="BG7" s="38" t="s">
        <v>102</v>
      </c>
      <c r="BH7" s="38" t="s">
        <v>102</v>
      </c>
      <c r="BI7" s="38">
        <v>1079.7</v>
      </c>
      <c r="BJ7" s="38">
        <v>2612.1</v>
      </c>
      <c r="BK7" s="38" t="s">
        <v>102</v>
      </c>
      <c r="BL7" s="38" t="s">
        <v>102</v>
      </c>
      <c r="BM7" s="38" t="s">
        <v>102</v>
      </c>
      <c r="BN7" s="38">
        <v>1206.79</v>
      </c>
      <c r="BO7" s="38">
        <v>1258.43</v>
      </c>
      <c r="BP7" s="38">
        <v>1260.21</v>
      </c>
      <c r="BQ7" s="38" t="s">
        <v>102</v>
      </c>
      <c r="BR7" s="38" t="s">
        <v>102</v>
      </c>
      <c r="BS7" s="38" t="s">
        <v>102</v>
      </c>
      <c r="BT7" s="38">
        <v>68.569999999999993</v>
      </c>
      <c r="BU7" s="38">
        <v>67.400000000000006</v>
      </c>
      <c r="BV7" s="38" t="s">
        <v>102</v>
      </c>
      <c r="BW7" s="38" t="s">
        <v>102</v>
      </c>
      <c r="BX7" s="38" t="s">
        <v>102</v>
      </c>
      <c r="BY7" s="38">
        <v>71.84</v>
      </c>
      <c r="BZ7" s="38">
        <v>73.36</v>
      </c>
      <c r="CA7" s="38">
        <v>75.290000000000006</v>
      </c>
      <c r="CB7" s="38" t="s">
        <v>102</v>
      </c>
      <c r="CC7" s="38" t="s">
        <v>102</v>
      </c>
      <c r="CD7" s="38" t="s">
        <v>102</v>
      </c>
      <c r="CE7" s="38">
        <v>153.81</v>
      </c>
      <c r="CF7" s="38">
        <v>155.83000000000001</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73.05</v>
      </c>
      <c r="DB7" s="38">
        <v>73.05</v>
      </c>
      <c r="DC7" s="38" t="s">
        <v>102</v>
      </c>
      <c r="DD7" s="38" t="s">
        <v>102</v>
      </c>
      <c r="DE7" s="38" t="s">
        <v>102</v>
      </c>
      <c r="DF7" s="38">
        <v>83.75</v>
      </c>
      <c r="DG7" s="38">
        <v>84.19</v>
      </c>
      <c r="DH7" s="38">
        <v>84.75</v>
      </c>
      <c r="DI7" s="38" t="s">
        <v>102</v>
      </c>
      <c r="DJ7" s="38" t="s">
        <v>102</v>
      </c>
      <c r="DK7" s="38" t="s">
        <v>102</v>
      </c>
      <c r="DL7" s="38">
        <v>2.65</v>
      </c>
      <c r="DM7" s="38">
        <v>5.17</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1.51</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2021-12-03T07:22:42Z</dcterms:created>
  <dcterms:modified xsi:type="dcterms:W3CDTF">2022-01-17T07:32:01Z</dcterms:modified>
  <cp:category/>
</cp:coreProperties>
</file>