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F07D33E7-6235-486B-8641-AC88B669CB06}" xr6:coauthVersionLast="47" xr6:coauthVersionMax="47" xr10:uidLastSave="{00000000-0000-0000-0000-000000000000}"/>
  <workbookProtection workbookAlgorithmName="SHA-512" workbookHashValue="HykfOr9ZSeCtk5Bx9x4E1PTrSlwbXbx3OMsYP5rNnNE5zBdVAVy/tCtfng1BmTErJ1U+3+MT1B2D3OORjX8NQQ==" workbookSaltValue="BZfAyTuS/I2PPgbdIV0XXQ=="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I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<sst xmlns="http://schemas.openxmlformats.org/spreadsheetml/2006/main" count="236" uniqueCount="116">
  <si>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</si>
  <si>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</si>
  <si>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</si>
  <si>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</si>
  <si>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</si>
  <si>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</si>
  <si>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</si>
  <si>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</si>
  <si>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</si>
  <si>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</si>
  <si>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</si>
  <si>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</si>
  <si>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</si>
  <si>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</si>
  <si>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</si>
  <si>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</si>
  <si>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</si>
  <si>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</si>
  <si>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</si>
  <si>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</si>
  <si>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</si>
  <si>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</si>
  <si>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</si>
  <si>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</si>
  <si>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</si>
  <si>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</si>
  <si>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</si>
  <si>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</si>
  <si>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</si>
  <si>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</si>
  <si>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</si>
  <si>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</si>
  <si>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</si>
  <si>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</si>
  <si>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</si>
  <si>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</si>
  <si>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</si>
  <si>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</si>
  <si>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</si>
  <si>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</si>
  <si>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</si>
  <si>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</si>
  <si>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</si>
  <si>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</si>
  <si>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</si>
  <si>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</si>
  <si>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</si>
  <si>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</si>
  <si>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</si>
  <si>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</si>
  <si>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</si>
  <si>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</si>
  <si>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</si>
  <si>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</si>
  <si>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</si>
  <si>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</si>
  <si>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</si>
  <si>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</si>
  <si>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</si>
  <si>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</si>
  <si>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</si>
  <si>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</si>
  <si>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</si>
  <si>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</si>
  <si>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</si>
  <si>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</si>
  <si>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</si>
  <si>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</si>
  <si>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</si>
  <si>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</si>
  <si>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</si>
  <si>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</si>
  <si>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</si>
  <si>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</si>
  <si>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</si>
  <si>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</si>
  <si>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</si>
  <si>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</si>
  <si>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</si>
  <si>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</si>
  <si>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</si>
  <si>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</si>
  <si>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</si>
  <si>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</si>
  <si>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</si>
  <si>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</si>
  <si>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</si>
  <si>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</si>
  <si>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</si>
  <si>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</si>
  <si>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</si>
  <si>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</si>
  <si>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</si>
  <si>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</si>
  <si>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</si>
  <si>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</si>
  <si>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</si>
  <si>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</si>
  <si>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</si>
  <si>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</si>
  <si>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</si>
  <si>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</si>
  <si>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</si>
  <si>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</si>
  <si>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</si>
  <si>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</si>
  <si>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</si>
  <si>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</si>
  <si>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</si>
  <si>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</si>
  <si>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</si>
  <si>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</si>
  <si>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</si>
  <si>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１２年に供用開始をしてから２４年経過しているが、耐用年数を経過している施設はまだ無いため、改修が必要な状況ではないものの、老朽化対策として管渠のカメラ調査等を実施し、現況の管渠状況を確認することで、ストックマネジメントや経営戦略を踏まえた対策に取り組んでいる。</t>
    <phoneticPr fontId="4"/>
  </si>
  <si>
    <t>　①経常収支比率は１００％を超えているが、③流動比率が類似団体平均を下回っているなど、一般会計からの補助金に依存している状況であることから、健全性を確保する上では、水洗化率の向上による収益の確保や、費用の削減及び有収率の向上が必要となってくる。
　⑤経費回収率は全国平均と比較すると低い水準であり、類似団体平均値も下回ったが、令和６年１０月に下水道使用料を引き上げたことによる効果を令和６年度決算において確認する。また、使用料改定によるものだけでなく、削減できる経費について検討するなど経営改善を図り、⑤経費回収率や⑥汚水処理原価の向上を目指していく。
　なお、特定環境保全公共下水道は令和８年度の全域供用開始に向けて整備中であるため、処理区域内人口は年々増加しているが、水洗化率は接続件数が追いついていないことから類似団体や全国平均に比べると低い水準である。今後も引き続き戸別訪問を実施するなど水洗化率等の向上を目指していく必要がある。</t>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</si>
  <si>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
　また、平成３１年４月１日より公営企業会計を適用したことに伴い、経営・資産等の状況の正確な把握、弾力的な経営等を実現し、経営基盤の強化や財政マネジメントの向上等にさらに的確に取り組んでいくことができ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</si>
</sst>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1.51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5BE-40DD-8328-09C738F5AD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75BE-40DD-8328-09C738F5AD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7F-4919-AC06-23885CA85C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57F-4919-AC06-23885CA85C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73.05</c:v>
                </c:pt>
                <c:pt idx="1">
                  <c:v>73.05</c:v>
                </c:pt>
                <c:pt idx="2">
                  <c:v>78.47</c:v>
                </c:pt>
                <c:pt idx="3">
                  <c:v>79.02</c:v>
                </c:pt>
                <c:pt idx="4">
                  <c:v>79.239999999999995</c:v>
                </c:pt>
              </c:numCache>
            </c:numRef>
          </c:val>
          <c:extLst>
            <c:ext xmlns:c16="http://schemas.microsoft.com/office/drawing/2014/chart" uri="{C3380CC4-5D6E-409C-BE32-E72D297353CC}">
              <c16:uniqueId val="{00000000-3BD1-4C93-816C-E70030E7EB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BD1-4C93-816C-E70030E7EB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100.69</c:v>
                </c:pt>
                <c:pt idx="1">
                  <c:v>101.58</c:v>
                </c:pt>
                <c:pt idx="2">
                  <c:v>104.79</c:v>
                </c:pt>
                <c:pt idx="3">
                  <c:v>101.66</c:v>
                </c:pt>
                <c:pt idx="4">
                  <c:v>102.35</c:v>
                </c:pt>
              </c:numCache>
            </c:numRef>
          </c:val>
          <c:extLst>
            <c:ext xmlns:c16="http://schemas.microsoft.com/office/drawing/2014/chart" uri="{C3380CC4-5D6E-409C-BE32-E72D297353CC}">
              <c16:uniqueId val="{00000000-60B2-4E1C-AA96-5461B11A22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60B2-4E1C-AA96-5461B11A22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2.65</c:v>
                </c:pt>
                <c:pt idx="1">
                  <c:v>5.17</c:v>
                </c:pt>
                <c:pt idx="2">
                  <c:v>7.34</c:v>
                </c:pt>
                <c:pt idx="3">
                  <c:v>9.4499999999999993</c:v>
                </c:pt>
                <c:pt idx="4">
                  <c:v>11.61</c:v>
                </c:pt>
              </c:numCache>
            </c:numRef>
          </c:val>
          <c:extLst>
            <c:ext xmlns:c16="http://schemas.microsoft.com/office/drawing/2014/chart" uri="{C3380CC4-5D6E-409C-BE32-E72D297353CC}">
              <c16:uniqueId val="{00000000-0D71-4B77-AC9B-74AA27B2C8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0D71-4B77-AC9B-74AA27B2C8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A-479B-92D0-B754D43D57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579A-479B-92D0-B754D43D57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55-4ECE-BF1D-5C099A2E4E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C455-4ECE-BF1D-5C099A2E4E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46.71</c:v>
                </c:pt>
                <c:pt idx="1">
                  <c:v>58.59</c:v>
                </c:pt>
                <c:pt idx="2">
                  <c:v>57.21</c:v>
                </c:pt>
                <c:pt idx="3">
                  <c:v>9.5299999999999994</c:v>
                </c:pt>
                <c:pt idx="4">
                  <c:v>42.62</c:v>
                </c:pt>
              </c:numCache>
            </c:numRef>
          </c:val>
          <c:extLst>
            <c:ext xmlns:c16="http://schemas.microsoft.com/office/drawing/2014/chart" uri="{C3380CC4-5D6E-409C-BE32-E72D297353CC}">
              <c16:uniqueId val="{00000000-D403-46A8-8897-C8011D1975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403-46A8-8897-C8011D1975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1079.7</c:v>
                </c:pt>
                <c:pt idx="1">
                  <c:v>2612.1</c:v>
                </c:pt>
                <c:pt idx="2">
                  <c:v>2773.07</c:v>
                </c:pt>
                <c:pt idx="3">
                  <c:v>2903.18</c:v>
                </c:pt>
                <c:pt idx="4">
                  <c:v>2367.35</c:v>
                </c:pt>
              </c:numCache>
            </c:numRef>
          </c:val>
          <c:extLst>
            <c:ext xmlns:c16="http://schemas.microsoft.com/office/drawing/2014/chart" uri="{C3380CC4-5D6E-409C-BE32-E72D297353CC}">
              <c16:uniqueId val="{00000000-4904-4A3F-9DE6-E752094676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4904-4A3F-9DE6-E752094676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68.569999999999993</c:v>
                </c:pt>
                <c:pt idx="1">
                  <c:v>67.400000000000006</c:v>
                </c:pt>
                <c:pt idx="2">
                  <c:v>70.16</c:v>
                </c:pt>
                <c:pt idx="3">
                  <c:v>70.489999999999995</c:v>
                </c:pt>
                <c:pt idx="4">
                  <c:v>70.34</c:v>
                </c:pt>
              </c:numCache>
            </c:numRef>
          </c:val>
          <c:extLst>
            <c:ext xmlns:c16="http://schemas.microsoft.com/office/drawing/2014/chart" uri="{C3380CC4-5D6E-409C-BE32-E72D297353CC}">
              <c16:uniqueId val="{00000000-2811-4E39-BA02-FB44466B06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811-4E39-BA02-FB44466B06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153.81</c:v>
                </c:pt>
                <c:pt idx="1">
                  <c:v>155.83000000000001</c:v>
                </c:pt>
                <c:pt idx="2">
                  <c:v>150.28</c:v>
                </c:pt>
                <c:pt idx="3">
                  <c:v>150.19999999999999</c:v>
                </c:pt>
                <c:pt idx="4">
                  <c:v>150.22</c:v>
                </c:pt>
              </c:numCache>
            </c:numRef>
          </c:val>
          <c:extLst>
            <c:ext xmlns:c16="http://schemas.microsoft.com/office/drawing/2014/chart" uri="{C3380CC4-5D6E-409C-BE32-E72D297353CC}">
              <c16:uniqueId val="{00000000-4CB9-41CD-A956-37C2C816EE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CB9-41CD-A956-37C2C816EE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上三川町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31012</v>
      </c>
      <c r="AM8" s="45"/>
      <c r="AN8" s="45"/>
      <c r="AO8" s="45"/>
      <c r="AP8" s="45"/>
      <c r="AQ8" s="45"/>
      <c r="AR8" s="45"/>
      <c r="AS8" s="45"/>
      <c r="AT8" s="44">
        <f>データ!T6</f>
        <v>54.39</v>
      </c>
      <c r="AU8" s="44"/>
      <c r="AV8" s="44"/>
      <c r="AW8" s="44"/>
      <c r="AX8" s="44"/>
      <c r="AY8" s="44"/>
      <c r="AZ8" s="44"/>
      <c r="BA8" s="44"/>
      <c r="BB8" s="44">
        <f>データ!U6</f>
        <v>570.17999999999995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53.99</v>
      </c>
      <c r="J10" s="44"/>
      <c r="K10" s="44"/>
      <c r="L10" s="44"/>
      <c r="M10" s="44"/>
      <c r="N10" s="44"/>
      <c r="O10" s="44"/>
      <c r="P10" s="44">
        <f>データ!P6</f>
        <v>17.16</v>
      </c>
      <c r="Q10" s="44"/>
      <c r="R10" s="44"/>
      <c r="S10" s="44"/>
      <c r="T10" s="44"/>
      <c r="U10" s="44"/>
      <c r="V10" s="44"/>
      <c r="W10" s="44">
        <f>データ!Q6</f>
        <v>74.099999999999994</v>
      </c>
      <c r="X10" s="44"/>
      <c r="Y10" s="44"/>
      <c r="Z10" s="44"/>
      <c r="AA10" s="44"/>
      <c r="AB10" s="44"/>
      <c r="AC10" s="44"/>
      <c r="AD10" s="45">
        <f>データ!R6</f>
        <v>2200</v>
      </c>
      <c r="AE10" s="45"/>
      <c r="AF10" s="45"/>
      <c r="AG10" s="45"/>
      <c r="AH10" s="45"/>
      <c r="AI10" s="45"/>
      <c r="AJ10" s="45"/>
      <c r="AK10" s="2"/>
      <c r="AL10" s="45">
        <f>データ!V6</f>
        <v>5308</v>
      </c>
      <c r="AM10" s="45"/>
      <c r="AN10" s="45"/>
      <c r="AO10" s="45"/>
      <c r="AP10" s="45"/>
      <c r="AQ10" s="45"/>
      <c r="AR10" s="45"/>
      <c r="AS10" s="45"/>
      <c r="AT10" s="44">
        <f>データ!W6</f>
        <v>1.69</v>
      </c>
      <c r="AU10" s="44"/>
      <c r="AV10" s="44"/>
      <c r="AW10" s="44"/>
      <c r="AX10" s="44"/>
      <c r="AY10" s="44"/>
      <c r="AZ10" s="44"/>
      <c r="BA10" s="44"/>
      <c r="BB10" s="44">
        <f>データ!X6</f>
        <v>3140.83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fQhHVBvCKoElc76kqoUiswVH/DQxs0bLbDCxl6toPgKX1OcPTJcGfG+6t2RPRfhboS4hcZL4i+W9dCUCawJcw==" saltValue="4qsDgxcdWpoAU+Eb2Dv4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93017</v>
      </c>
      <c r="D6" s="19">
        <f t="shared" si="3"/>
        <v>46</v>
      </c>
      <c r="E6" s="19">
        <f t="shared" si="3"/>
        <v>17</v>
      </c>
      <c r="F6" s="19">
        <f t="shared" si="3"/>
        <v>4</v>
      </c>
      <c r="G6" s="19">
        <f t="shared" si="3"/>
        <v>0</v>
      </c>
      <c r="H6" s="19" t="str">
        <f t="shared" si="3"/>
        <v>栃木県　上三川町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53.99</v>
      </c>
      <c r="P6" s="20">
        <f t="shared" si="3"/>
        <v>17.16</v>
      </c>
      <c r="Q6" s="20">
        <f t="shared" si="3"/>
        <v>74.099999999999994</v>
      </c>
      <c r="R6" s="20">
        <f t="shared" si="3"/>
        <v>2200</v>
      </c>
      <c r="S6" s="20">
        <f t="shared" si="3"/>
        <v>31012</v>
      </c>
      <c r="T6" s="20">
        <f t="shared" si="3"/>
        <v>54.39</v>
      </c>
      <c r="U6" s="20">
        <f t="shared" si="3"/>
        <v>570.17999999999995</v>
      </c>
      <c r="V6" s="20">
        <f t="shared" si="3"/>
        <v>5308</v>
      </c>
      <c r="W6" s="20">
        <f t="shared" si="3"/>
        <v>1.69</v>
      </c>
      <c r="X6" s="20">
        <f t="shared" si="3"/>
        <v>3140.83</v>
      </c>
      <c r="Y6" s="21">
        <f>IF(Y7="",NA(),Y7)</f>
        <v>100.69</v>
      </c>
      <c r="Z6" s="21">
        <f t="shared" ref="Z6:AH6" si="4">IF(Z7="",NA(),Z7)</f>
        <v>101.58</v>
      </c>
      <c r="AA6" s="21">
        <f t="shared" si="4"/>
        <v>104.79</v>
      </c>
      <c r="AB6" s="21">
        <f t="shared" si="4"/>
        <v>101.66</v>
      </c>
      <c r="AC6" s="21">
        <f t="shared" si="4"/>
        <v>102.35</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46.71</v>
      </c>
      <c r="AV6" s="21">
        <f t="shared" ref="AV6:BD6" si="6">IF(AV7="",NA(),AV7)</f>
        <v>58.59</v>
      </c>
      <c r="AW6" s="21">
        <f t="shared" si="6"/>
        <v>57.21</v>
      </c>
      <c r="AX6" s="21">
        <f t="shared" si="6"/>
        <v>9.5299999999999994</v>
      </c>
      <c r="AY6" s="21">
        <f t="shared" si="6"/>
        <v>42.62</v>
      </c>
      <c r="AZ6" s="21">
        <f t="shared" si="6"/>
        <v>47.72</v>
      </c>
      <c r="BA6" s="21">
        <f t="shared" si="6"/>
        <v>44.24</v>
      </c>
      <c r="BB6" s="21">
        <f t="shared" si="6"/>
        <v>43.07</v>
      </c>
      <c r="BC6" s="21">
        <f t="shared" si="6"/>
        <v>45.42</v>
      </c>
      <c r="BD6" s="21">
        <f t="shared" si="6"/>
        <v>50.63</v>
      </c>
      <c r="BE6" s="20" t="str">
        <f>IF(BE7="","",IF(BE7="-","【-】","【"&amp;SUBSTITUTE(TEXT(BE7,"#,##0.00"),"-","△")&amp;"】"))</f>
        <v>【48.91】</v>
      </c>
      <c r="BF6" s="21">
        <f>IF(BF7="",NA(),BF7)</f>
        <v>1079.7</v>
      </c>
      <c r="BG6" s="21">
        <f t="shared" ref="BG6:BO6" si="7">IF(BG7="",NA(),BG7)</f>
        <v>2612.1</v>
      </c>
      <c r="BH6" s="21">
        <f t="shared" si="7"/>
        <v>2773.07</v>
      </c>
      <c r="BI6" s="21">
        <f t="shared" si="7"/>
        <v>2903.18</v>
      </c>
      <c r="BJ6" s="21">
        <f t="shared" si="7"/>
        <v>2367.35</v>
      </c>
      <c r="BK6" s="21">
        <f t="shared" si="7"/>
        <v>1206.79</v>
      </c>
      <c r="BL6" s="21">
        <f t="shared" si="7"/>
        <v>1258.43</v>
      </c>
      <c r="BM6" s="21">
        <f t="shared" si="7"/>
        <v>1163.75</v>
      </c>
      <c r="BN6" s="21">
        <f t="shared" si="7"/>
        <v>1195.47</v>
      </c>
      <c r="BO6" s="21">
        <f t="shared" si="7"/>
        <v>1168.69</v>
      </c>
      <c r="BP6" s="20" t="str">
        <f>IF(BP7="","",IF(BP7="-","【-】","【"&amp;SUBSTITUTE(TEXT(BP7,"#,##0.00"),"-","△")&amp;"】"))</f>
        <v>【1,156.82】</v>
      </c>
      <c r="BQ6" s="21">
        <f>IF(BQ7="",NA(),BQ7)</f>
        <v>68.569999999999993</v>
      </c>
      <c r="BR6" s="21">
        <f t="shared" ref="BR6:BZ6" si="8">IF(BR7="",NA(),BR7)</f>
        <v>67.400000000000006</v>
      </c>
      <c r="BS6" s="21">
        <f t="shared" si="8"/>
        <v>70.16</v>
      </c>
      <c r="BT6" s="21">
        <f t="shared" si="8"/>
        <v>70.489999999999995</v>
      </c>
      <c r="BU6" s="21">
        <f t="shared" si="8"/>
        <v>70.34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153.81</v>
      </c>
      <c r="CC6" s="21">
        <f t="shared" ref="CC6:CK6" si="9">IF(CC7="",NA(),CC7)</f>
        <v>155.83000000000001</v>
      </c>
      <c r="CD6" s="21">
        <f t="shared" si="9"/>
        <v>150.28</v>
      </c>
      <c r="CE6" s="21">
        <f t="shared" si="9"/>
        <v>150.19999999999999</v>
      </c>
      <c r="CF6" s="21">
        <f t="shared" si="9"/>
        <v>150.22</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73.05</v>
      </c>
      <c r="CY6" s="21">
        <f t="shared" ref="CY6:DG6" si="11">IF(CY7="",NA(),CY7)</f>
        <v>73.05</v>
      </c>
      <c r="CZ6" s="21">
        <f t="shared" si="11"/>
        <v>78.47</v>
      </c>
      <c r="DA6" s="21">
        <f t="shared" si="11"/>
        <v>79.02</v>
      </c>
      <c r="DB6" s="21">
        <f t="shared" si="11"/>
        <v>79.239999999999995</v>
      </c>
      <c r="DC6" s="21">
        <f t="shared" si="11"/>
        <v>83.75</v>
      </c>
      <c r="DD6" s="21">
        <f t="shared" si="11"/>
        <v>84.19</v>
      </c>
      <c r="DE6" s="21">
        <f t="shared" si="11"/>
        <v>84.34</v>
      </c>
      <c r="DF6" s="21">
        <f t="shared" si="11"/>
        <v>84.34</v>
      </c>
      <c r="DG6" s="21">
        <f t="shared" si="11"/>
        <v>84.73</v>
      </c>
      <c r="DH6" s="20" t="str">
        <f>IF(DH7="","",IF(DH7="-","【-】","【"&amp;SUBSTITUTE(TEXT(DH7,"#,##0.00"),"-","△")&amp;"】"))</f>
        <v>【86.21】</v>
      </c>
      <c r="DI6" s="21">
        <f>IF(DI7="",NA(),DI7)</f>
        <v>2.65</v>
      </c>
      <c r="DJ6" s="21">
        <f t="shared" ref="DJ6:DR6" si="12">IF(DJ7="",NA(),DJ7)</f>
        <v>5.17</v>
      </c>
      <c r="DK6" s="21">
        <f t="shared" si="12"/>
        <v>7.34</v>
      </c>
      <c r="DL6" s="21">
        <f t="shared" si="12"/>
        <v>9.4499999999999993</v>
      </c>
      <c r="DM6" s="21">
        <f t="shared" si="12"/>
        <v>11.61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1">
        <f t="shared" ref="EF6:EN6" si="14">IF(EF7="",NA(),EF7)</f>
        <v>1.51</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93017</v>
      </c>
      <c r="D7" s="23">
        <v>46</v>
      </c>
      <c r="E7" s="23">
        <v>17</v>
      </c>
      <c r="F7" s="23">
        <v>4</v>
      </c>
      <c r="G7" s="23">
        <v>0</v>
      </c>
      <c r="H7" s="23" t="s">
        <v>96</v>
      </c>
      <c r="I7" s="23" t="s">
        <v>97</v>
      </c>
      <c r="J7" s="23" t="s">
        <v>98</v>
      </c>
      <c r="K7" s="23" t="s">
        <v>99</v>
      </c>
      <c r="L7" s="23" t="s">
        <v>100</v>
      </c>
      <c r="M7" s="23" t="s">
        <v>101</v>
      </c>
      <c r="N7" s="24" t="s">
        <v>102</v>
      </c>
      <c r="O7" s="24">
        <v>53.99</v>
      </c>
      <c r="P7" s="24">
        <v>17.16</v>
      </c>
      <c r="Q7" s="24">
        <v>74.099999999999994</v>
      </c>
      <c r="R7" s="24">
        <v>2200</v>
      </c>
      <c r="S7" s="24">
        <v>31012</v>
      </c>
      <c r="T7" s="24">
        <v>54.39</v>
      </c>
      <c r="U7" s="24">
        <v>570.17999999999995</v>
      </c>
      <c r="V7" s="24">
        <v>5308</v>
      </c>
      <c r="W7" s="24">
        <v>1.69</v>
      </c>
      <c r="X7" s="24">
        <v>3140.83</v>
      </c>
      <c r="Y7" s="24">
        <v>100.69</v>
      </c>
      <c r="Z7" s="24">
        <v>101.58</v>
      </c>
      <c r="AA7" s="24">
        <v>104.79</v>
      </c>
      <c r="AB7" s="24">
        <v>101.66</v>
      </c>
      <c r="AC7" s="24">
        <v>102.35</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46.71</v>
      </c>
      <c r="AV7" s="24">
        <v>58.59</v>
      </c>
      <c r="AW7" s="24">
        <v>57.21</v>
      </c>
      <c r="AX7" s="24">
        <v>9.5299999999999994</v>
      </c>
      <c r="AY7" s="24">
        <v>42.62</v>
      </c>
      <c r="AZ7" s="24">
        <v>47.72</v>
      </c>
      <c r="BA7" s="24">
        <v>44.24</v>
      </c>
      <c r="BB7" s="24">
        <v>43.07</v>
      </c>
      <c r="BC7" s="24">
        <v>45.42</v>
      </c>
      <c r="BD7" s="24">
        <v>50.63</v>
      </c>
      <c r="BE7" s="24">
        <v>48.91</v>
      </c>
      <c r="BF7" s="24">
        <v>1079.7</v>
      </c>
      <c r="BG7" s="24">
        <v>2612.1</v>
      </c>
      <c r="BH7" s="24">
        <v>2773.07</v>
      </c>
      <c r="BI7" s="24">
        <v>2903.18</v>
      </c>
      <c r="BJ7" s="24">
        <v>2367.35</v>
      </c>
      <c r="BK7" s="24">
        <v>1206.79</v>
      </c>
      <c r="BL7" s="24">
        <v>1258.43</v>
      </c>
      <c r="BM7" s="24">
        <v>1163.75</v>
      </c>
      <c r="BN7" s="24">
        <v>1195.47</v>
      </c>
      <c r="BO7" s="24">
        <v>1168.69</v>
      </c>
      <c r="BP7" s="24">
        <v>1156.82</v>
      </c>
      <c r="BQ7" s="24">
        <v>68.569999999999993</v>
      </c>
      <c r="BR7" s="24">
        <v>67.400000000000006</v>
      </c>
      <c r="BS7" s="24">
        <v>70.16</v>
      </c>
      <c r="BT7" s="24">
        <v>70.489999999999995</v>
      </c>
      <c r="BU7" s="24">
        <v>70.34</v>
      </c>
      <c r="BV7" s="24">
        <v>71.84</v>
      </c>
      <c r="BW7" s="24">
        <v>73.36</v>
      </c>
      <c r="BX7" s="24">
        <v>72.599999999999994</v>
      </c>
      <c r="BY7" s="24">
        <v>69.430000000000007</v>
      </c>
      <c r="BZ7" s="24">
        <v>70.709999999999994</v>
      </c>
      <c r="CA7" s="24">
        <v>75.33</v>
      </c>
      <c r="CB7" s="24">
        <v>153.81</v>
      </c>
      <c r="CC7" s="24">
        <v>155.83000000000001</v>
      </c>
      <c r="CD7" s="24">
        <v>150.28</v>
      </c>
      <c r="CE7" s="24">
        <v>150.19999999999999</v>
      </c>
      <c r="CF7" s="24">
        <v>150.22</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73.05</v>
      </c>
      <c r="CY7" s="24">
        <v>73.05</v>
      </c>
      <c r="CZ7" s="24">
        <v>78.47</v>
      </c>
      <c r="DA7" s="24">
        <v>79.02</v>
      </c>
      <c r="DB7" s="24">
        <v>79.239999999999995</v>
      </c>
      <c r="DC7" s="24">
        <v>83.75</v>
      </c>
      <c r="DD7" s="24">
        <v>84.19</v>
      </c>
      <c r="DE7" s="24">
        <v>84.34</v>
      </c>
      <c r="DF7" s="24">
        <v>84.34</v>
      </c>
      <c r="DG7" s="24">
        <v>84.73</v>
      </c>
      <c r="DH7" s="24">
        <v>86.21</v>
      </c>
      <c r="DI7" s="24">
        <v>2.65</v>
      </c>
      <c r="DJ7" s="24">
        <v>5.17</v>
      </c>
      <c r="DK7" s="24">
        <v>7.34</v>
      </c>
      <c r="DL7" s="24">
        <v>9.4499999999999993</v>
      </c>
      <c r="DM7" s="24">
        <v>11.61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1.51</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2025-01-24T07:10:13Z</dcterms:created>
  <dcterms:modified xsi:type="dcterms:W3CDTF">2025-02-28T11:33:17Z</dcterms:modified>
  <cp:category/>
</cp:coreProperties>
</file>