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4下水（公共）\"/>
    </mc:Choice>
  </mc:AlternateContent>
  <workbookProtection workbookAlgorithmName="SHA-512" workbookHashValue="SIIG3dXgiucoNse9Lh1aEgPNuhVBudd/q95CPLaPKGTfBqPsXHSYYZ/w38zZLpvjG/5Ny44HSKsMpN8xp3AWUg==" workbookSaltValue="wB6PcznlYA9CGDVmo2vNQ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G6" i="5" l="1"/>
  <c r="EO6" i="5" l="1"/>
  <c r="O86" i="4" s="1"/>
  <c r="EN6" i="5"/>
  <c r="EM6" i="5"/>
  <c r="EL6" i="5"/>
  <c r="EK6" i="5"/>
  <c r="EJ6" i="5"/>
  <c r="EI6" i="5"/>
  <c r="EH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AT8" i="4" s="1"/>
  <c r="S6" i="5"/>
  <c r="R6" i="5"/>
  <c r="AD10" i="4" s="1"/>
  <c r="Q6" i="5"/>
  <c r="W10" i="4" s="1"/>
  <c r="P6" i="5"/>
  <c r="O6" i="5"/>
  <c r="N6" i="5"/>
  <c r="B10" i="4" s="1"/>
  <c r="M6" i="5"/>
  <c r="AD8" i="4" s="1"/>
  <c r="L6" i="5"/>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E86" i="4"/>
  <c r="BB10" i="4"/>
  <c r="AT10" i="4"/>
  <c r="AL10" i="4"/>
  <c r="P10" i="4"/>
  <c r="I10" i="4"/>
  <c r="AL8" i="4"/>
  <c r="W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<sst xmlns="http://schemas.openxmlformats.org/spreadsheetml/2006/main" count="228" uniqueCount="113">
  <si>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</si>
  <si>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</si>
  <si>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</si>
  <si>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</si>
  <si>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</si>
  <si>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</si>
  <si>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</si>
  <si>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</si>
  <si>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</si>
  <si>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</si>
  <si>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</si>
  <si>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</si>
  <si>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</si>
  <si>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</si>
  <si>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</si>
  <si>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</si>
  <si>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</si>
  <si>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</si>
  <si>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</si>
  <si>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</si>
  <si>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</si>
  <si>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</si>
  <si>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</si>
  <si>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</si>
  <si>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</si>
  <si>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</si>
  <si>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</si>
  <si>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</si>
  <si>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</si>
  <si>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</si>
  <si>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</si>
  <si>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</si>
  <si>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</si>
  <si>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</si>
  <si>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</si>
  <si>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</si>
  <si>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</si>
  <si>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</si>
  <si>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</si>
  <si>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</si>
  <si>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</si>
  <si>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</si>
  <si>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</si>
  <si>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</si>
  <si>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</si>
  <si>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</si>
  <si>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</si>
  <si>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</si>
  <si>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</si>
  <si>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</si>
  <si>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</si>
  <si>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</si>
  <si>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</si>
  <si>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</si>
  <si>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</si>
  <si>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</si>
  <si>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</si>
  <si>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</si>
  <si>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</si>
  <si>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</si>
  <si>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</si>
  <si>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</si>
  <si>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</si>
  <si>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</si>
  <si>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</si>
  <si>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</si>
  <si>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</si>
  <si>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</si>
  <si>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</si>
  <si>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</si>
  <si>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</si>
  <si>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</si>
  <si>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</si>
  <si>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</si>
  <si>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</si>
  <si>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</si>
  <si>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</si>
  <si>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</si>
  <si>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</si>
  <si>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</si>
  <si>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</si>
  <si>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</si>
  <si>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</si>
  <si>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</si>
  <si>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</si>
  <si>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</si>
  <si>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</si>
  <si>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</si>
  <si>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</si>
  <si>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</si>
  <si>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</si>
  <si>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</si>
  <si>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</si>
  <si>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</si>
  <si>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</si>
  <si>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</si>
  <si>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</si>
  <si>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益子町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</si>
  <si>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</si>
  <si>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</si>
  <si>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</si>
  <si>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</si>
  <si>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</si>
  <si>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</si>
  <si>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</si>
  <si>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</si>
  <si>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</si>
  <si>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</si>
  <si>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</si>
  <si>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</si>
  <si>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の項目によっては、類似団体の平均値よりも数値が上回るなど評価できる面もあるが、収益的収支比率などは単年度で赤字が続き、又、水洗化率も平均値を下回っている。今後も経費削減や収入増など経営改善の努力は継続していく必要がある。</t>
    <phoneticPr fontId="4"/>
  </si>
  <si>
    <t>①収益的収支比率
　100％を割り込んでいて単年度収支で赤字であり、一般会計からの繰入金に依存した経営となっている。引き続き経費削減、水洗化率を向上し、使用料の収入増を図っていく必要がある。
④企業債残高対事業規模比率
　H26から0%である。しかし、今後も整備面積の拡大や処理場施設の増設など投資事業を実施しするため、地方債の借入は増える見込みである。
⑤経費回収率
　100％であり、汚水処理に係る費用を賄えている状況であるが、より健全な経営のため更なる経費削減や財源確保を図る。
⑥汚水処理原価
　類似団体と比較すると低いものとなっている。しかし、今後処理場施設の増設や老朽化対策などの経費が見込まれることから、不明水対策を講じつつ、さらには接続率の向上により有収水量を増加させる取り組みなど経営改善の努力は継続していく。
⑦施設利用率
　H28以前の状況と比較するとH29年度から吐出している。管路の不明水が原因と考えられるため、R1年度から不明水の多い管路等を特定し、今後不明水対策を講じる。
⑧水洗化率
　類似団体と比較すると低い状況である。今後も安定した維持管理等をするための貴重な財源確保のために、今後も水洗化の促進を図る。</t>
    <rPh sb="422" eb="423">
      <t>ド</t>
    </rPh>
    <rPh sb="425" eb="427">
      <t>フメイ</t>
    </rPh>
    <rPh sb="427" eb="428">
      <t>スイ</t>
    </rPh>
    <rPh sb="429" eb="430">
      <t>オオ</t>
    </rPh>
    <rPh sb="431" eb="433">
      <t>カンロ</t>
    </rPh>
    <rPh sb="433" eb="434">
      <t>トウ</t>
    </rPh>
    <rPh sb="435" eb="437">
      <t>トクテイ</t>
    </rPh>
    <phoneticPr fontId="4"/>
  </si>
  <si>
    <t>今後、施設や管渠等の老朽化が進行していくことが想定されるため、H30年度に策定したストックマネジメント計画に沿って、計画的に処理場施設や機器、管路施設の点検調査を実施し、維持管理や更新に努めていく。</t>
    <rPh sb="34" eb="36">
      <t>ネンド</t>
    </rPh>
    <rPh sb="37" eb="39">
      <t>サクテイ</t>
    </rPh>
    <rPh sb="54" eb="55">
      <t>ソ</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</si>
</sst>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1FF-403A-AC2B-AA8354D256DE}"/>
            </c:ext>
          </c:extLst>
        </c:ser>
        <c:dLbls>
          <c:showLegendKey val="0"/>
          <c:showVal val="0"/>
          <c:showCatName val="0"/>
          <c:showSerName val="0"/>
          <c:showPercent val="0"/>
          <c:showBubbleSize val="0"/>
        </c:dLbls>
        <c:gapWidth val="150"/>
        <c:axId val="193641576"/>
        <c:axId val="194138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0.15</c:v>
                </c:pt>
                <c:pt idx="2">
                  <c:v>0.1</c:v>
                </c:pt>
                <c:pt idx="3">
                  <c:v>0.13</c:v>
                </c:pt>
                <c:pt idx="4">
                  <c:v>0.12</c:v>
                </c:pt>
              </c:numCache>
            </c:numRef>
          </c:val>
          <c:smooth val="0"/>
          <c:extLst>
            <c:ext xmlns:c16="http://schemas.microsoft.com/office/drawing/2014/chart" uri="{C3380CC4-5D6E-409C-BE32-E72D297353CC}">
              <c16:uniqueId val="{00000001-21FF-403A-AC2B-AA8354D256DE}"/>
            </c:ext>
          </c:extLst>
        </c:ser>
        <c:dLbls>
          <c:showLegendKey val="0"/>
          <c:showVal val="0"/>
          <c:showCatName val="0"/>
          <c:showSerName val="0"/>
          <c:showPercent val="0"/>
          <c:showBubbleSize val="0"/>
        </c:dLbls>
        <c:marker val="1"/>
        <c:smooth val="0"/>
        <c:axId val="193641576"/>
        <c:axId val="194138552"/>
      </c:lineChart>
      <c:dateAx>
        <c:axId val="193641576"/>
        <c:scaling>
          <c:orientation val="minMax"/>
        </c:scaling>
        <c:delete val="1"/>
        <c:axPos val="b"/>
        <c:numFmt formatCode="ge" sourceLinked="1"/>
        <c:majorTickMark val="none"/>
        <c:minorTickMark val="none"/>
        <c:tickLblPos val="none"/>
        <c:crossAx val="194138552"/>
        <c:crosses val="autoZero"/>
        <c:auto val="1"/>
        <c:lblOffset val="100"/>
        <c:baseTimeUnit val="years"/>
      </c:dateAx>
      <c:valAx>
        <c:axId val="194138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641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62.8</c:v>
                </c:pt>
                <c:pt idx="1">
                  <c:v>61.52</c:v>
                </c:pt>
                <c:pt idx="2">
                  <c:v>66.92</c:v>
                </c:pt>
                <c:pt idx="3">
                  <c:v>108.8</c:v>
                </c:pt>
                <c:pt idx="4">
                  <c:v>112.76</c:v>
                </c:pt>
              </c:numCache>
            </c:numRef>
          </c:val>
          <c:extLst>
            <c:ext xmlns:c16="http://schemas.microsoft.com/office/drawing/2014/chart" uri="{C3380CC4-5D6E-409C-BE32-E72D297353CC}">
              <c16:uniqueId val="{00000000-6F47-41B3-9AAA-E629B1BC9D66}"/>
            </c:ext>
          </c:extLst>
        </c:ser>
        <c:dLbls>
          <c:showLegendKey val="0"/>
          <c:showVal val="0"/>
          <c:showCatName val="0"/>
          <c:showSerName val="0"/>
          <c:showPercent val="0"/>
          <c:showBubbleSize val="0"/>
        </c:dLbls>
        <c:gapWidth val="150"/>
        <c:axId val="194537344"/>
        <c:axId val="19453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49.89</c:v>
                </c:pt>
                <c:pt idx="1">
                  <c:v>49.39</c:v>
                </c:pt>
                <c:pt idx="2">
                  <c:v>49.25</c:v>
                </c:pt>
                <c:pt idx="3">
                  <c:v>50.24</c:v>
                </c:pt>
                <c:pt idx="4">
                  <c:v>49.68</c:v>
                </c:pt>
              </c:numCache>
            </c:numRef>
          </c:val>
          <c:smooth val="0"/>
          <c:extLst>
            <c:ext xmlns:c16="http://schemas.microsoft.com/office/drawing/2014/chart" uri="{C3380CC4-5D6E-409C-BE32-E72D297353CC}">
              <c16:uniqueId val="{00000001-6F47-41B3-9AAA-E629B1BC9D66}"/>
            </c:ext>
          </c:extLst>
        </c:ser>
        <c:dLbls>
          <c:showLegendKey val="0"/>
          <c:showVal val="0"/>
          <c:showCatName val="0"/>
          <c:showSerName val="0"/>
          <c:showPercent val="0"/>
          <c:showBubbleSize val="0"/>
        </c:dLbls>
        <c:marker val="1"/>
        <c:smooth val="0"/>
        <c:axId val="194537344"/>
        <c:axId val="194537736"/>
      </c:lineChart>
      <c:dateAx>
        <c:axId val="194537344"/>
        <c:scaling>
          <c:orientation val="minMax"/>
        </c:scaling>
        <c:delete val="1"/>
        <c:axPos val="b"/>
        <c:numFmt formatCode="ge" sourceLinked="1"/>
        <c:majorTickMark val="none"/>
        <c:minorTickMark val="none"/>
        <c:tickLblPos val="none"/>
        <c:crossAx val="194537736"/>
        <c:crosses val="autoZero"/>
        <c:auto val="1"/>
        <c:lblOffset val="100"/>
        <c:baseTimeUnit val="years"/>
      </c:dateAx>
      <c:valAx>
        <c:axId val="19453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3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74.06</c:v>
                </c:pt>
                <c:pt idx="1">
                  <c:v>75.319999999999993</c:v>
                </c:pt>
                <c:pt idx="2">
                  <c:v>74.37</c:v>
                </c:pt>
                <c:pt idx="3">
                  <c:v>73.650000000000006</c:v>
                </c:pt>
                <c:pt idx="4">
                  <c:v>76.77</c:v>
                </c:pt>
              </c:numCache>
            </c:numRef>
          </c:val>
          <c:extLst>
            <c:ext xmlns:c16="http://schemas.microsoft.com/office/drawing/2014/chart" uri="{C3380CC4-5D6E-409C-BE32-E72D297353CC}">
              <c16:uniqueId val="{00000000-1A58-40B2-83D6-51D29E84B2FD}"/>
            </c:ext>
          </c:extLst>
        </c:ser>
        <c:dLbls>
          <c:showLegendKey val="0"/>
          <c:showVal val="0"/>
          <c:showCatName val="0"/>
          <c:showSerName val="0"/>
          <c:showPercent val="0"/>
          <c:showBubbleSize val="0"/>
        </c:dLbls>
        <c:gapWidth val="150"/>
        <c:axId val="194538912"/>
        <c:axId val="194858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84.73</c:v>
                </c:pt>
                <c:pt idx="1">
                  <c:v>83.96</c:v>
                </c:pt>
                <c:pt idx="2">
                  <c:v>84.12</c:v>
                </c:pt>
                <c:pt idx="3">
                  <c:v>84.17</c:v>
                </c:pt>
                <c:pt idx="4">
                  <c:v>83.35</c:v>
                </c:pt>
              </c:numCache>
            </c:numRef>
          </c:val>
          <c:smooth val="0"/>
          <c:extLst>
            <c:ext xmlns:c16="http://schemas.microsoft.com/office/drawing/2014/chart" uri="{C3380CC4-5D6E-409C-BE32-E72D297353CC}">
              <c16:uniqueId val="{00000001-1A58-40B2-83D6-51D29E84B2FD}"/>
            </c:ext>
          </c:extLst>
        </c:ser>
        <c:dLbls>
          <c:showLegendKey val="0"/>
          <c:showVal val="0"/>
          <c:showCatName val="0"/>
          <c:showSerName val="0"/>
          <c:showPercent val="0"/>
          <c:showBubbleSize val="0"/>
        </c:dLbls>
        <c:marker val="1"/>
        <c:smooth val="0"/>
        <c:axId val="194538912"/>
        <c:axId val="194858816"/>
      </c:lineChart>
      <c:dateAx>
        <c:axId val="194538912"/>
        <c:scaling>
          <c:orientation val="minMax"/>
        </c:scaling>
        <c:delete val="1"/>
        <c:axPos val="b"/>
        <c:numFmt formatCode="ge" sourceLinked="1"/>
        <c:majorTickMark val="none"/>
        <c:minorTickMark val="none"/>
        <c:tickLblPos val="none"/>
        <c:crossAx val="194858816"/>
        <c:crosses val="autoZero"/>
        <c:auto val="1"/>
        <c:lblOffset val="100"/>
        <c:baseTimeUnit val="years"/>
      </c:dateAx>
      <c:valAx>
        <c:axId val="1948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3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95.88</c:v>
                </c:pt>
                <c:pt idx="1">
                  <c:v>95.42</c:v>
                </c:pt>
                <c:pt idx="2">
                  <c:v>89.79</c:v>
                </c:pt>
                <c:pt idx="3">
                  <c:v>91.82</c:v>
                </c:pt>
                <c:pt idx="4">
                  <c:v>89.1</c:v>
                </c:pt>
              </c:numCache>
            </c:numRef>
          </c:val>
          <c:extLst>
            <c:ext xmlns:c16="http://schemas.microsoft.com/office/drawing/2014/chart" uri="{C3380CC4-5D6E-409C-BE32-E72D297353CC}">
              <c16:uniqueId val="{00000000-06C4-4D46-BC72-B9701583C1DB}"/>
            </c:ext>
          </c:extLst>
        </c:ser>
        <c:dLbls>
          <c:showLegendKey val="0"/>
          <c:showVal val="0"/>
          <c:showCatName val="0"/>
          <c:showSerName val="0"/>
          <c:showPercent val="0"/>
          <c:showBubbleSize val="0"/>
        </c:dLbls>
        <c:gapWidth val="150"/>
        <c:axId val="194226240"/>
        <c:axId val="19423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C4-4D46-BC72-B9701583C1DB}"/>
            </c:ext>
          </c:extLst>
        </c:ser>
        <c:dLbls>
          <c:showLegendKey val="0"/>
          <c:showVal val="0"/>
          <c:showCatName val="0"/>
          <c:showSerName val="0"/>
          <c:showPercent val="0"/>
          <c:showBubbleSize val="0"/>
        </c:dLbls>
        <c:marker val="1"/>
        <c:smooth val="0"/>
        <c:axId val="194226240"/>
        <c:axId val="194230720"/>
      </c:lineChart>
      <c:dateAx>
        <c:axId val="194226240"/>
        <c:scaling>
          <c:orientation val="minMax"/>
        </c:scaling>
        <c:delete val="1"/>
        <c:axPos val="b"/>
        <c:numFmt formatCode="ge" sourceLinked="1"/>
        <c:majorTickMark val="none"/>
        <c:minorTickMark val="none"/>
        <c:tickLblPos val="none"/>
        <c:crossAx val="194230720"/>
        <c:crosses val="autoZero"/>
        <c:auto val="1"/>
        <c:lblOffset val="100"/>
        <c:baseTimeUnit val="years"/>
      </c:dateAx>
      <c:valAx>
        <c:axId val="19423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2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47-4E0B-AD94-C41A1687C2C5}"/>
            </c:ext>
          </c:extLst>
        </c:ser>
        <c:dLbls>
          <c:showLegendKey val="0"/>
          <c:showVal val="0"/>
          <c:showCatName val="0"/>
          <c:showSerName val="0"/>
          <c:showPercent val="0"/>
          <c:showBubbleSize val="0"/>
        </c:dLbls>
        <c:gapWidth val="150"/>
        <c:axId val="194278512"/>
        <c:axId val="19428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47-4E0B-AD94-C41A1687C2C5}"/>
            </c:ext>
          </c:extLst>
        </c:ser>
        <c:dLbls>
          <c:showLegendKey val="0"/>
          <c:showVal val="0"/>
          <c:showCatName val="0"/>
          <c:showSerName val="0"/>
          <c:showPercent val="0"/>
          <c:showBubbleSize val="0"/>
        </c:dLbls>
        <c:marker val="1"/>
        <c:smooth val="0"/>
        <c:axId val="194278512"/>
        <c:axId val="194282992"/>
      </c:lineChart>
      <c:dateAx>
        <c:axId val="194278512"/>
        <c:scaling>
          <c:orientation val="minMax"/>
        </c:scaling>
        <c:delete val="1"/>
        <c:axPos val="b"/>
        <c:numFmt formatCode="ge" sourceLinked="1"/>
        <c:majorTickMark val="none"/>
        <c:minorTickMark val="none"/>
        <c:tickLblPos val="none"/>
        <c:crossAx val="194282992"/>
        <c:crosses val="autoZero"/>
        <c:auto val="1"/>
        <c:lblOffset val="100"/>
        <c:baseTimeUnit val="years"/>
      </c:dateAx>
      <c:valAx>
        <c:axId val="19428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7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F90-4084-B111-7B5B2BD47C40}"/>
            </c:ext>
          </c:extLst>
        </c:ser>
        <c:dLbls>
          <c:showLegendKey val="0"/>
          <c:showVal val="0"/>
          <c:showCatName val="0"/>
          <c:showSerName val="0"/>
          <c:showPercent val="0"/>
          <c:showBubbleSize val="0"/>
        </c:dLbls>
        <c:gapWidth val="150"/>
        <c:axId val="194255968"/>
        <c:axId val="19426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0-4084-B111-7B5B2BD47C40}"/>
            </c:ext>
          </c:extLst>
        </c:ser>
        <c:dLbls>
          <c:showLegendKey val="0"/>
          <c:showVal val="0"/>
          <c:showCatName val="0"/>
          <c:showSerName val="0"/>
          <c:showPercent val="0"/>
          <c:showBubbleSize val="0"/>
        </c:dLbls>
        <c:marker val="1"/>
        <c:smooth val="0"/>
        <c:axId val="194255968"/>
        <c:axId val="194261992"/>
      </c:lineChart>
      <c:dateAx>
        <c:axId val="194255968"/>
        <c:scaling>
          <c:orientation val="minMax"/>
        </c:scaling>
        <c:delete val="1"/>
        <c:axPos val="b"/>
        <c:numFmt formatCode="ge" sourceLinked="1"/>
        <c:majorTickMark val="none"/>
        <c:minorTickMark val="none"/>
        <c:tickLblPos val="none"/>
        <c:crossAx val="194261992"/>
        <c:crosses val="autoZero"/>
        <c:auto val="1"/>
        <c:lblOffset val="100"/>
        <c:baseTimeUnit val="years"/>
      </c:dateAx>
      <c:valAx>
        <c:axId val="19426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2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EC-421B-9FFF-112E4A482B0A}"/>
            </c:ext>
          </c:extLst>
        </c:ser>
        <c:dLbls>
          <c:showLegendKey val="0"/>
          <c:showVal val="0"/>
          <c:showCatName val="0"/>
          <c:showSerName val="0"/>
          <c:showPercent val="0"/>
          <c:showBubbleSize val="0"/>
        </c:dLbls>
        <c:gapWidth val="150"/>
        <c:axId val="193104120"/>
        <c:axId val="194745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EC-421B-9FFF-112E4A482B0A}"/>
            </c:ext>
          </c:extLst>
        </c:ser>
        <c:dLbls>
          <c:showLegendKey val="0"/>
          <c:showVal val="0"/>
          <c:showCatName val="0"/>
          <c:showSerName val="0"/>
          <c:showPercent val="0"/>
          <c:showBubbleSize val="0"/>
        </c:dLbls>
        <c:marker val="1"/>
        <c:smooth val="0"/>
        <c:axId val="193104120"/>
        <c:axId val="194745336"/>
      </c:lineChart>
      <c:dateAx>
        <c:axId val="193104120"/>
        <c:scaling>
          <c:orientation val="minMax"/>
        </c:scaling>
        <c:delete val="1"/>
        <c:axPos val="b"/>
        <c:numFmt formatCode="ge" sourceLinked="1"/>
        <c:majorTickMark val="none"/>
        <c:minorTickMark val="none"/>
        <c:tickLblPos val="none"/>
        <c:crossAx val="194745336"/>
        <c:crosses val="autoZero"/>
        <c:auto val="1"/>
        <c:lblOffset val="100"/>
        <c:baseTimeUnit val="years"/>
      </c:dateAx>
      <c:valAx>
        <c:axId val="19474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0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E1-4DF2-8A95-2AC8299596C7}"/>
            </c:ext>
          </c:extLst>
        </c:ser>
        <c:dLbls>
          <c:showLegendKey val="0"/>
          <c:showVal val="0"/>
          <c:showCatName val="0"/>
          <c:showSerName val="0"/>
          <c:showPercent val="0"/>
          <c:showBubbleSize val="0"/>
        </c:dLbls>
        <c:gapWidth val="150"/>
        <c:axId val="194746512"/>
        <c:axId val="194746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E1-4DF2-8A95-2AC8299596C7}"/>
            </c:ext>
          </c:extLst>
        </c:ser>
        <c:dLbls>
          <c:showLegendKey val="0"/>
          <c:showVal val="0"/>
          <c:showCatName val="0"/>
          <c:showSerName val="0"/>
          <c:showPercent val="0"/>
          <c:showBubbleSize val="0"/>
        </c:dLbls>
        <c:marker val="1"/>
        <c:smooth val="0"/>
        <c:axId val="194746512"/>
        <c:axId val="194746904"/>
      </c:lineChart>
      <c:dateAx>
        <c:axId val="194746512"/>
        <c:scaling>
          <c:orientation val="minMax"/>
        </c:scaling>
        <c:delete val="1"/>
        <c:axPos val="b"/>
        <c:numFmt formatCode="ge" sourceLinked="1"/>
        <c:majorTickMark val="none"/>
        <c:minorTickMark val="none"/>
        <c:tickLblPos val="none"/>
        <c:crossAx val="194746904"/>
        <c:crosses val="autoZero"/>
        <c:auto val="1"/>
        <c:lblOffset val="100"/>
        <c:baseTimeUnit val="years"/>
      </c:dateAx>
      <c:valAx>
        <c:axId val="194746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4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13C-48B4-9C5C-B162803F72F9}"/>
            </c:ext>
          </c:extLst>
        </c:ser>
        <c:dLbls>
          <c:showLegendKey val="0"/>
          <c:showVal val="0"/>
          <c:showCatName val="0"/>
          <c:showSerName val="0"/>
          <c:showPercent val="0"/>
          <c:showBubbleSize val="0"/>
        </c:dLbls>
        <c:gapWidth val="150"/>
        <c:axId val="193103728"/>
        <c:axId val="19310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1203.71</c:v>
                </c:pt>
                <c:pt idx="1">
                  <c:v>1162.3599999999999</c:v>
                </c:pt>
                <c:pt idx="2">
                  <c:v>1047.6500000000001</c:v>
                </c:pt>
                <c:pt idx="3">
                  <c:v>1124.26</c:v>
                </c:pt>
                <c:pt idx="4">
                  <c:v>1048.23</c:v>
                </c:pt>
              </c:numCache>
            </c:numRef>
          </c:val>
          <c:smooth val="0"/>
          <c:extLst>
            <c:ext xmlns:c16="http://schemas.microsoft.com/office/drawing/2014/chart" uri="{C3380CC4-5D6E-409C-BE32-E72D297353CC}">
              <c16:uniqueId val="{00000001-613C-48B4-9C5C-B162803F72F9}"/>
            </c:ext>
          </c:extLst>
        </c:ser>
        <c:dLbls>
          <c:showLegendKey val="0"/>
          <c:showVal val="0"/>
          <c:showCatName val="0"/>
          <c:showSerName val="0"/>
          <c:showPercent val="0"/>
          <c:showBubbleSize val="0"/>
        </c:dLbls>
        <c:marker val="1"/>
        <c:smooth val="0"/>
        <c:axId val="193103728"/>
        <c:axId val="193103336"/>
      </c:lineChart>
      <c:dateAx>
        <c:axId val="193103728"/>
        <c:scaling>
          <c:orientation val="minMax"/>
        </c:scaling>
        <c:delete val="1"/>
        <c:axPos val="b"/>
        <c:numFmt formatCode="ge" sourceLinked="1"/>
        <c:majorTickMark val="none"/>
        <c:minorTickMark val="none"/>
        <c:tickLblPos val="none"/>
        <c:crossAx val="193103336"/>
        <c:crosses val="autoZero"/>
        <c:auto val="1"/>
        <c:lblOffset val="100"/>
        <c:baseTimeUnit val="years"/>
      </c:dateAx>
      <c:valAx>
        <c:axId val="19310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10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87.29</c:v>
                </c:pt>
                <c:pt idx="1">
                  <c:v>98.45</c:v>
                </c:pt>
                <c:pt idx="2">
                  <c:v>107.69</c:v>
                </c:pt>
                <c:pt idx="3">
                  <c:v>100.04</c:v>
                </c:pt>
                <c:pt idx="4">
                  <c:v>100</c:v>
                </c:pt>
              </c:numCache>
            </c:numRef>
          </c:val>
          <c:extLst>
            <c:ext xmlns:c16="http://schemas.microsoft.com/office/drawing/2014/chart" uri="{C3380CC4-5D6E-409C-BE32-E72D297353CC}">
              <c16:uniqueId val="{00000000-27E1-4C59-B819-030E76423FBD}"/>
            </c:ext>
          </c:extLst>
        </c:ser>
        <c:dLbls>
          <c:showLegendKey val="0"/>
          <c:showVal val="0"/>
          <c:showCatName val="0"/>
          <c:showSerName val="0"/>
          <c:showPercent val="0"/>
          <c:showBubbleSize val="0"/>
        </c:dLbls>
        <c:gapWidth val="150"/>
        <c:axId val="194748080"/>
        <c:axId val="194748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69.739999999999995</c:v>
                </c:pt>
                <c:pt idx="1">
                  <c:v>68.209999999999994</c:v>
                </c:pt>
                <c:pt idx="2">
                  <c:v>74.040000000000006</c:v>
                </c:pt>
                <c:pt idx="3">
                  <c:v>80.58</c:v>
                </c:pt>
                <c:pt idx="4">
                  <c:v>78.92</c:v>
                </c:pt>
              </c:numCache>
            </c:numRef>
          </c:val>
          <c:smooth val="0"/>
          <c:extLst>
            <c:ext xmlns:c16="http://schemas.microsoft.com/office/drawing/2014/chart" uri="{C3380CC4-5D6E-409C-BE32-E72D297353CC}">
              <c16:uniqueId val="{00000001-27E1-4C59-B819-030E76423FBD}"/>
            </c:ext>
          </c:extLst>
        </c:ser>
        <c:dLbls>
          <c:showLegendKey val="0"/>
          <c:showVal val="0"/>
          <c:showCatName val="0"/>
          <c:showSerName val="0"/>
          <c:showPercent val="0"/>
          <c:showBubbleSize val="0"/>
        </c:dLbls>
        <c:marker val="1"/>
        <c:smooth val="0"/>
        <c:axId val="194748080"/>
        <c:axId val="194748472"/>
      </c:lineChart>
      <c:dateAx>
        <c:axId val="194748080"/>
        <c:scaling>
          <c:orientation val="minMax"/>
        </c:scaling>
        <c:delete val="1"/>
        <c:axPos val="b"/>
        <c:numFmt formatCode="ge" sourceLinked="1"/>
        <c:majorTickMark val="none"/>
        <c:minorTickMark val="none"/>
        <c:tickLblPos val="none"/>
        <c:crossAx val="194748472"/>
        <c:crosses val="autoZero"/>
        <c:auto val="1"/>
        <c:lblOffset val="100"/>
        <c:baseTimeUnit val="years"/>
      </c:dateAx>
      <c:valAx>
        <c:axId val="194748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74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186.01</c:v>
                </c:pt>
                <c:pt idx="1">
                  <c:v>165.24</c:v>
                </c:pt>
                <c:pt idx="2">
                  <c:v>151</c:v>
                </c:pt>
                <c:pt idx="3">
                  <c:v>163</c:v>
                </c:pt>
                <c:pt idx="4">
                  <c:v>162.52000000000001</c:v>
                </c:pt>
              </c:numCache>
            </c:numRef>
          </c:val>
          <c:extLst>
            <c:ext xmlns:c16="http://schemas.microsoft.com/office/drawing/2014/chart" uri="{C3380CC4-5D6E-409C-BE32-E72D297353CC}">
              <c16:uniqueId val="{00000000-A037-4251-B13F-3A9B4DEA225F}"/>
            </c:ext>
          </c:extLst>
        </c:ser>
        <c:dLbls>
          <c:showLegendKey val="0"/>
          <c:showVal val="0"/>
          <c:showCatName val="0"/>
          <c:showSerName val="0"/>
          <c:showPercent val="0"/>
          <c:showBubbleSize val="0"/>
        </c:dLbls>
        <c:gapWidth val="150"/>
        <c:axId val="194535776"/>
        <c:axId val="194536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248.89</c:v>
                </c:pt>
                <c:pt idx="1">
                  <c:v>250.84</c:v>
                </c:pt>
                <c:pt idx="2">
                  <c:v>235.61</c:v>
                </c:pt>
                <c:pt idx="3">
                  <c:v>216.21</c:v>
                </c:pt>
                <c:pt idx="4">
                  <c:v>220.31</c:v>
                </c:pt>
              </c:numCache>
            </c:numRef>
          </c:val>
          <c:smooth val="0"/>
          <c:extLst>
            <c:ext xmlns:c16="http://schemas.microsoft.com/office/drawing/2014/chart" uri="{C3380CC4-5D6E-409C-BE32-E72D297353CC}">
              <c16:uniqueId val="{00000001-A037-4251-B13F-3A9B4DEA225F}"/>
            </c:ext>
          </c:extLst>
        </c:ser>
        <c:dLbls>
          <c:showLegendKey val="0"/>
          <c:showVal val="0"/>
          <c:showCatName val="0"/>
          <c:showSerName val="0"/>
          <c:showPercent val="0"/>
          <c:showBubbleSize val="0"/>
        </c:dLbls>
        <c:marker val="1"/>
        <c:smooth val="0"/>
        <c:axId val="194535776"/>
        <c:axId val="194536168"/>
      </c:lineChart>
      <c:dateAx>
        <c:axId val="194535776"/>
        <c:scaling>
          <c:orientation val="minMax"/>
        </c:scaling>
        <c:delete val="1"/>
        <c:axPos val="b"/>
        <c:numFmt formatCode="ge" sourceLinked="1"/>
        <c:majorTickMark val="none"/>
        <c:minorTickMark val="none"/>
        <c:tickLblPos val="none"/>
        <c:crossAx val="194536168"/>
        <c:crosses val="autoZero"/>
        <c:auto val="1"/>
        <c:lblOffset val="100"/>
        <c:baseTimeUnit val="years"/>
      </c:dateAx>
      <c:valAx>
        <c:axId val="194536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453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5" zoomScaleNormal="85"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栃木県　益子町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23174</v>
      </c>
      <c r="AM8" s="69"/>
      <c r="AN8" s="69"/>
      <c r="AO8" s="69"/>
      <c r="AP8" s="69"/>
      <c r="AQ8" s="69"/>
      <c r="AR8" s="69"/>
      <c r="AS8" s="69"/>
      <c r="AT8" s="68">
        <f>データ!T6</f>
        <v>89.4</v>
      </c>
      <c r="AU8" s="68"/>
      <c r="AV8" s="68"/>
      <c r="AW8" s="68"/>
      <c r="AX8" s="68"/>
      <c r="AY8" s="68"/>
      <c r="AZ8" s="68"/>
      <c r="BA8" s="68"/>
      <c r="BB8" s="68">
        <f>データ!U6</f>
        <v>259.22000000000003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19.75</v>
      </c>
      <c r="Q10" s="68"/>
      <c r="R10" s="68"/>
      <c r="S10" s="68"/>
      <c r="T10" s="68"/>
      <c r="U10" s="68"/>
      <c r="V10" s="68"/>
      <c r="W10" s="68">
        <f>データ!Q6</f>
        <v>45.84</v>
      </c>
      <c r="X10" s="68"/>
      <c r="Y10" s="68"/>
      <c r="Z10" s="68"/>
      <c r="AA10" s="68"/>
      <c r="AB10" s="68"/>
      <c r="AC10" s="68"/>
      <c r="AD10" s="69">
        <f>データ!R6</f>
        <v>2808</v>
      </c>
      <c r="AE10" s="69"/>
      <c r="AF10" s="69"/>
      <c r="AG10" s="69"/>
      <c r="AH10" s="69"/>
      <c r="AI10" s="69"/>
      <c r="AJ10" s="69"/>
      <c r="AK10" s="2"/>
      <c r="AL10" s="69">
        <f>データ!V6</f>
        <v>4546</v>
      </c>
      <c r="AM10" s="69"/>
      <c r="AN10" s="69"/>
      <c r="AO10" s="69"/>
      <c r="AP10" s="69"/>
      <c r="AQ10" s="69"/>
      <c r="AR10" s="69"/>
      <c r="AS10" s="69"/>
      <c r="AT10" s="68">
        <f>データ!W6</f>
        <v>2.39</v>
      </c>
      <c r="AU10" s="68"/>
      <c r="AV10" s="68"/>
      <c r="AW10" s="68"/>
      <c r="AX10" s="68"/>
      <c r="AY10" s="68"/>
      <c r="AZ10" s="68"/>
      <c r="BA10" s="68"/>
      <c r="BB10" s="68">
        <f>データ!X6</f>
        <v>1902.09</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111</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X6YJSXNU7FtYJuPdwVQvoXjI5+aZtJwDc2i8l7L0HjRg5bG0Da8zI3uUdqE6TVI9j4n7hzf+Nmrs4ttxbJG25w==" saltValue="eGGFgppqeCe0Ycnb1qBx8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93424</v>
      </c>
      <c r="D6" s="33">
        <f t="shared" si="3"/>
        <v>47</v>
      </c>
      <c r="E6" s="33">
        <f t="shared" si="3"/>
        <v>17</v>
      </c>
      <c r="F6" s="33">
        <f t="shared" si="3"/>
        <v>1</v>
      </c>
      <c r="G6" s="33">
        <f t="shared" si="3"/>
        <v>0</v>
      </c>
      <c r="H6" s="33" t="str">
        <f t="shared" si="3"/>
        <v>栃木県　益子町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19.75</v>
      </c>
      <c r="Q6" s="34">
        <f t="shared" si="3"/>
        <v>45.84</v>
      </c>
      <c r="R6" s="34">
        <f t="shared" si="3"/>
        <v>2808</v>
      </c>
      <c r="S6" s="34">
        <f t="shared" si="3"/>
        <v>23174</v>
      </c>
      <c r="T6" s="34">
        <f t="shared" si="3"/>
        <v>89.4</v>
      </c>
      <c r="U6" s="34">
        <f t="shared" si="3"/>
        <v>259.22000000000003</v>
      </c>
      <c r="V6" s="34">
        <f t="shared" si="3"/>
        <v>4546</v>
      </c>
      <c r="W6" s="34">
        <f t="shared" si="3"/>
        <v>2.39</v>
      </c>
      <c r="X6" s="34">
        <f t="shared" si="3"/>
        <v>1902.09</v>
      </c>
      <c r="Y6" s="35">
        <f>IF(Y7="",NA(),Y7)</f>
        <v>95.88</v>
      </c>
      <c r="Z6" s="35">
        <f t="shared" ref="Z6:AH6" si="4">IF(Z7="",NA(),Z7)</f>
        <v>95.42</v>
      </c>
      <c r="AA6" s="35">
        <f t="shared" si="4"/>
        <v>89.79</v>
      </c>
      <c r="AB6" s="35">
        <f t="shared" si="4"/>
        <v>91.82</v>
      </c>
      <c r="AC6" s="35">
        <f t="shared" si="4"/>
        <v>89.1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1203.71</v>
      </c>
      <c r="BL6" s="35">
        <f t="shared" si="7"/>
        <v>1162.3599999999999</v>
      </c>
      <c r="BM6" s="35">
        <f t="shared" si="7"/>
        <v>1047.6500000000001</v>
      </c>
      <c r="BN6" s="35">
        <f t="shared" si="7"/>
        <v>1124.26</v>
      </c>
      <c r="BO6" s="35">
        <f t="shared" si="7"/>
        <v>1048.23</v>
      </c>
      <c r="BP6" s="34" t="str">
        <f>IF(BP7="","",IF(BP7="-","【-】","【"&amp;SUBSTITUTE(TEXT(BP7,"#,##0.00"),"-","△")&amp;"】"))</f>
        <v>【682.78】</v>
      </c>
      <c r="BQ6" s="35">
        <f>IF(BQ7="",NA(),BQ7)</f>
        <v>87.29</v>
      </c>
      <c r="BR6" s="35">
        <f t="shared" ref="BR6:BZ6" si="8">IF(BR7="",NA(),BR7)</f>
        <v>98.45</v>
      </c>
      <c r="BS6" s="35">
        <f t="shared" si="8"/>
        <v>107.69</v>
      </c>
      <c r="BT6" s="35">
        <f t="shared" si="8"/>
        <v>100.04</v>
      </c>
      <c r="BU6" s="35">
        <f t="shared" si="8"/>
        <v>100</v>
      </c>
      <c r="BV6" s="35">
        <f t="shared" si="8"/>
        <v>69.739999999999995</v>
      </c>
      <c r="BW6" s="35">
        <f t="shared" si="8"/>
        <v>68.209999999999994</v>
      </c>
      <c r="BX6" s="35">
        <f t="shared" si="8"/>
        <v>74.040000000000006</v>
      </c>
      <c r="BY6" s="35">
        <f t="shared" si="8"/>
        <v>80.58</v>
      </c>
      <c r="BZ6" s="35">
        <f t="shared" si="8"/>
        <v>78.92</v>
      </c>
      <c r="CA6" s="34" t="str">
        <f>IF(CA7="","",IF(CA7="-","【-】","【"&amp;SUBSTITUTE(TEXT(CA7,"#,##0.00"),"-","△")&amp;"】"))</f>
        <v>【100.91】</v>
      </c>
      <c r="CB6" s="35">
        <f>IF(CB7="",NA(),CB7)</f>
        <v>186.01</v>
      </c>
      <c r="CC6" s="35">
        <f t="shared" ref="CC6:CK6" si="9">IF(CC7="",NA(),CC7)</f>
        <v>165.24</v>
      </c>
      <c r="CD6" s="35">
        <f t="shared" si="9"/>
        <v>151</v>
      </c>
      <c r="CE6" s="35">
        <f t="shared" si="9"/>
        <v>163</v>
      </c>
      <c r="CF6" s="35">
        <f t="shared" si="9"/>
        <v>162.52000000000001</v>
      </c>
      <c r="CG6" s="35">
        <f t="shared" si="9"/>
        <v>248.89</v>
      </c>
      <c r="CH6" s="35">
        <f t="shared" si="9"/>
        <v>250.84</v>
      </c>
      <c r="CI6" s="35">
        <f t="shared" si="9"/>
        <v>235.61</v>
      </c>
      <c r="CJ6" s="35">
        <f t="shared" si="9"/>
        <v>216.21</v>
      </c>
      <c r="CK6" s="35">
        <f t="shared" si="9"/>
        <v>220.31</v>
      </c>
      <c r="CL6" s="34" t="str">
        <f>IF(CL7="","",IF(CL7="-","【-】","【"&amp;SUBSTITUTE(TEXT(CL7,"#,##0.00"),"-","△")&amp;"】"))</f>
        <v>【136.86】</v>
      </c>
      <c r="CM6" s="35">
        <f>IF(CM7="",NA(),CM7)</f>
        <v>62.8</v>
      </c>
      <c r="CN6" s="35">
        <f t="shared" ref="CN6:CV6" si="10">IF(CN7="",NA(),CN7)</f>
        <v>61.52</v>
      </c>
      <c r="CO6" s="35">
        <f t="shared" si="10"/>
        <v>66.92</v>
      </c>
      <c r="CP6" s="35">
        <f t="shared" si="10"/>
        <v>108.8</v>
      </c>
      <c r="CQ6" s="35">
        <f t="shared" si="10"/>
        <v>112.76</v>
      </c>
      <c r="CR6" s="35">
        <f t="shared" si="10"/>
        <v>49.89</v>
      </c>
      <c r="CS6" s="35">
        <f t="shared" si="10"/>
        <v>49.39</v>
      </c>
      <c r="CT6" s="35">
        <f t="shared" si="10"/>
        <v>49.25</v>
      </c>
      <c r="CU6" s="35">
        <f t="shared" si="10"/>
        <v>50.24</v>
      </c>
      <c r="CV6" s="35">
        <f t="shared" si="10"/>
        <v>49.68</v>
      </c>
      <c r="CW6" s="34" t="str">
        <f>IF(CW7="","",IF(CW7="-","【-】","【"&amp;SUBSTITUTE(TEXT(CW7,"#,##0.00"),"-","△")&amp;"】"))</f>
        <v>【58.98】</v>
      </c>
      <c r="CX6" s="35">
        <f>IF(CX7="",NA(),CX7)</f>
        <v>74.06</v>
      </c>
      <c r="CY6" s="35">
        <f t="shared" ref="CY6:DG6" si="11">IF(CY7="",NA(),CY7)</f>
        <v>75.319999999999993</v>
      </c>
      <c r="CZ6" s="35">
        <f t="shared" si="11"/>
        <v>74.37</v>
      </c>
      <c r="DA6" s="35">
        <f t="shared" si="11"/>
        <v>73.650000000000006</v>
      </c>
      <c r="DB6" s="35">
        <f t="shared" si="11"/>
        <v>76.77</v>
      </c>
      <c r="DC6" s="35">
        <f t="shared" si="11"/>
        <v>84.73</v>
      </c>
      <c r="DD6" s="35">
        <f t="shared" si="11"/>
        <v>83.96</v>
      </c>
      <c r="DE6" s="35">
        <f t="shared" si="11"/>
        <v>84.12</v>
      </c>
      <c r="DF6" s="35">
        <f t="shared" si="11"/>
        <v>84.17</v>
      </c>
      <c r="DG6" s="35">
        <f t="shared" si="11"/>
        <v>83.35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0.03</v>
      </c>
      <c r="EK6" s="35">
        <f t="shared" si="14"/>
        <v>0.15</v>
      </c>
      <c r="EL6" s="35">
        <f t="shared" si="14"/>
        <v>0.1</v>
      </c>
      <c r="EM6" s="35">
        <f t="shared" si="14"/>
        <v>0.13</v>
      </c>
      <c r="EN6" s="35">
        <f t="shared" si="14"/>
        <v>0.12</v>
      </c>
      <c r="EO6" s="34" t="str">
        <f>IF(EO7="","",IF(EO7="-","【-】","【"&amp;SUBSTITUTE(TEXT(EO7,"#,##0.00"),"-","△")&amp;"】"))</f>
        <v>【0.23】</v>
      </c>
    </row>
    <row r="7" spans="1:145" s="36" customFormat="1" x14ac:dyDescent="0.15">
      <c r="A7" s="28"/>
      <c r="B7" s="37">
        <v>2018</v>
      </c>
      <c r="C7" s="37">
        <v>93424</v>
      </c>
      <c r="D7" s="37">
        <v>47</v>
      </c>
      <c r="E7" s="37">
        <v>17</v>
      </c>
      <c r="F7" s="37">
        <v>1</v>
      </c>
      <c r="G7" s="37">
        <v>0</v>
      </c>
      <c r="H7" s="37" t="s">
        <v>97</v>
      </c>
      <c r="I7" s="37" t="s">
        <v>98</v>
      </c>
      <c r="J7" s="37" t="s">
        <v>99</v>
      </c>
      <c r="K7" s="37" t="s">
        <v>100</v>
      </c>
      <c r="L7" s="37" t="s">
        <v>101</v>
      </c>
      <c r="M7" s="37" t="s">
        <v>102</v>
      </c>
      <c r="N7" s="38" t="s">
        <v>103</v>
      </c>
      <c r="O7" s="38" t="s">
        <v>104</v>
      </c>
      <c r="P7" s="38">
        <v>19.75</v>
      </c>
      <c r="Q7" s="38">
        <v>45.84</v>
      </c>
      <c r="R7" s="38">
        <v>2808</v>
      </c>
      <c r="S7" s="38">
        <v>23174</v>
      </c>
      <c r="T7" s="38">
        <v>89.4</v>
      </c>
      <c r="U7" s="38">
        <v>259.22000000000003</v>
      </c>
      <c r="V7" s="38">
        <v>4546</v>
      </c>
      <c r="W7" s="38">
        <v>2.39</v>
      </c>
      <c r="X7" s="38">
        <v>1902.09</v>
      </c>
      <c r="Y7" s="38">
        <v>95.88</v>
      </c>
      <c r="Z7" s="38">
        <v>95.42</v>
      </c>
      <c r="AA7" s="38">
        <v>89.79</v>
      </c>
      <c r="AB7" s="38">
        <v>91.82</v>
      </c>
      <c r="AC7" s="38">
        <v>89.1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1203.71</v>
      </c>
      <c r="BL7" s="38">
        <v>1162.3599999999999</v>
      </c>
      <c r="BM7" s="38">
        <v>1047.6500000000001</v>
      </c>
      <c r="BN7" s="38">
        <v>1124.26</v>
      </c>
      <c r="BO7" s="38">
        <v>1048.23</v>
      </c>
      <c r="BP7" s="38">
        <v>682.78</v>
      </c>
      <c r="BQ7" s="38">
        <v>87.29</v>
      </c>
      <c r="BR7" s="38">
        <v>98.45</v>
      </c>
      <c r="BS7" s="38">
        <v>107.69</v>
      </c>
      <c r="BT7" s="38">
        <v>100.04</v>
      </c>
      <c r="BU7" s="38">
        <v>100</v>
      </c>
      <c r="BV7" s="38">
        <v>69.739999999999995</v>
      </c>
      <c r="BW7" s="38">
        <v>68.209999999999994</v>
      </c>
      <c r="BX7" s="38">
        <v>74.040000000000006</v>
      </c>
      <c r="BY7" s="38">
        <v>80.58</v>
      </c>
      <c r="BZ7" s="38">
        <v>78.92</v>
      </c>
      <c r="CA7" s="38">
        <v>100.91</v>
      </c>
      <c r="CB7" s="38">
        <v>186.01</v>
      </c>
      <c r="CC7" s="38">
        <v>165.24</v>
      </c>
      <c r="CD7" s="38">
        <v>151</v>
      </c>
      <c r="CE7" s="38">
        <v>163</v>
      </c>
      <c r="CF7" s="38">
        <v>162.52000000000001</v>
      </c>
      <c r="CG7" s="38">
        <v>248.89</v>
      </c>
      <c r="CH7" s="38">
        <v>250.84</v>
      </c>
      <c r="CI7" s="38">
        <v>235.61</v>
      </c>
      <c r="CJ7" s="38">
        <v>216.21</v>
      </c>
      <c r="CK7" s="38">
        <v>220.31</v>
      </c>
      <c r="CL7" s="38">
        <v>136.86000000000001</v>
      </c>
      <c r="CM7" s="38">
        <v>62.8</v>
      </c>
      <c r="CN7" s="38">
        <v>61.52</v>
      </c>
      <c r="CO7" s="38">
        <v>66.92</v>
      </c>
      <c r="CP7" s="38">
        <v>108.8</v>
      </c>
      <c r="CQ7" s="38">
        <v>112.76</v>
      </c>
      <c r="CR7" s="38">
        <v>49.89</v>
      </c>
      <c r="CS7" s="38">
        <v>49.39</v>
      </c>
      <c r="CT7" s="38">
        <v>49.25</v>
      </c>
      <c r="CU7" s="38">
        <v>50.24</v>
      </c>
      <c r="CV7" s="38">
        <v>49.68</v>
      </c>
      <c r="CW7" s="38">
        <v>58.98</v>
      </c>
      <c r="CX7" s="38">
        <v>74.06</v>
      </c>
      <c r="CY7" s="38">
        <v>75.319999999999993</v>
      </c>
      <c r="CZ7" s="38">
        <v>74.37</v>
      </c>
      <c r="DA7" s="38">
        <v>73.650000000000006</v>
      </c>
      <c r="DB7" s="38">
        <v>76.77</v>
      </c>
      <c r="DC7" s="38">
        <v>84.73</v>
      </c>
      <c r="DD7" s="38">
        <v>83.96</v>
      </c>
      <c r="DE7" s="38">
        <v>84.12</v>
      </c>
      <c r="DF7" s="38">
        <v>84.17</v>
      </c>
      <c r="DG7" s="38">
        <v>83.35</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42">
        <v>0</v>
      </c>
      <c r="EH7" s="38">
        <v>0</v>
      </c>
      <c r="EI7" s="38">
        <v>0</v>
      </c>
      <c r="EJ7" s="38">
        <v>0.03</v>
      </c>
      <c r="EK7" s="38">
        <v>0.15</v>
      </c>
      <c r="EL7" s="38">
        <v>0.1</v>
      </c>
      <c r="EM7" s="38">
        <v>0.13</v>
      </c>
      <c r="EN7" s="38">
        <v>0.12</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2020-01-17T08:13:00Z</cp:lastPrinted>
  <dcterms:created xsi:type="dcterms:W3CDTF">2019-12-05T05:02:20Z</dcterms:created>
  <dcterms:modified xsi:type="dcterms:W3CDTF">2020-02-26T23:15:37Z</dcterms:modified>
  <cp:category/>
</cp:coreProperties>
</file>