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
    </mc:Choice>
  </mc:AlternateContent>
  <workbookProtection workbookAlgorithmName="SHA-512" workbookHashValue="9NLIlkTEqzNmXGdZd1FXUq1fZFUvMuY9AOvd8AyvnpbBMCtGMaQChuXswZpW1n9IBw6yjKE6+P/NMDBmeOFefQ==" workbookSaltValue="CO4TqYa/VKZcZWCJnBdlUw==" workbookSpinCount="100000" lockStructure="1"/>
  <bookViews>
    <workbookView xWindow="0" yWindow="0" windowWidth="20490" windowHeight="74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BB10" i="4"/>
  <c r="AT10" i="4"/>
  <c r="P10" i="4"/>
  <c r="I10" i="4"/>
  <c r="AT8"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<sst xmlns="http://schemas.openxmlformats.org/spreadsheetml/2006/main" count="240" uniqueCount="126">
  <si>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</si>
  <si>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</si>
  <si>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</si>
  <si>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</si>
  <si>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</si>
  <si>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</si>
  <si>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</si>
  <si>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</si>
  <si>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</si>
  <si>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</si>
  <si>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</si>
  <si>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</si>
  <si>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</si>
  <si>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</si>
  <si>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</si>
  <si>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</si>
  <si>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</si>
  <si>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</si>
  <si>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</si>
  <si>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</si>
  <si>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</si>
  <si>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</si>
  <si>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</si>
  <si>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</si>
  <si>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</si>
  <si>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</si>
  <si>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</si>
  <si>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</si>
  <si>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</si>
  <si>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</si>
  <si>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</si>
  <si>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</si>
  <si>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</si>
  <si>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</si>
  <si>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</si>
  <si>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</si>
  <si>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</si>
  <si>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</si>
  <si>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</si>
  <si>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</si>
  <si>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</si>
  <si>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</si>
  <si>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</si>
  <si>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</si>
  <si>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</si>
  <si>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</si>
  <si>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</si>
  <si>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</si>
  <si>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</si>
  <si>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</si>
  <si>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</si>
  <si>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</si>
  <si>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</si>
  <si>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</si>
  <si>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</si>
  <si>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</si>
  <si>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</si>
  <si>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</si>
  <si>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</si>
  <si>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</si>
  <si>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</si>
  <si>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</si>
  <si>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</si>
  <si>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</si>
  <si>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</si>
  <si>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</si>
  <si>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</si>
  <si>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</si>
  <si>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</si>
  <si>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</si>
  <si>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</si>
  <si>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</si>
  <si>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</si>
  <si>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</si>
  <si>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</si>
  <si>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</si>
  <si>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</si>
  <si>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</si>
  <si>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</si>
  <si>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</si>
  <si>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</si>
  <si>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</si>
  <si>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</si>
  <si>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</si>
  <si>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</si>
  <si>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</si>
  <si>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</si>
  <si>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</si>
  <si>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</si>
  <si>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</si>
  <si>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</si>
  <si>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</si>
  <si>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</si>
  <si>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</si>
  <si>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</si>
  <si>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</si>
  <si>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</si>
  <si>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</si>
  <si>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</si>
  <si>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</si>
  <si>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</si>
  <si>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</si>
  <si>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</si>
  <si>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</si>
  <si>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</si>
  <si>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</si>
  <si>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</si>
  <si>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</si>
  <si>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</si>
  <si>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</si>
  <si>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益子町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</si>
  <si>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</si>
  <si>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</si>
  <si>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</si>
  <si>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</si>
  <si>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</si>
  <si>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</si>
  <si>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</si>
  <si>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</si>
  <si>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</si>
  <si>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</si>
  <si>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</si>
  <si>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今後、施設や管渠等の老朽化が進行していくことが想定されるため、ストックマネジメント計画を策定し、計画的な施設や機器、管渠の更新に努めていく。</t>
    <rPh sb="0" eb="2">
      <t>コンゴ</t>
    </rPh>
    <rPh sb="3" eb="5">
      <t>シセツ</t>
    </rPh>
    <rPh sb="6" eb="8">
      <t>カンキョ</t>
    </rPh>
    <rPh sb="8" eb="9">
      <t>トウ</t>
    </rPh>
    <rPh sb="10" eb="13">
      <t>ロウキュウカ</t>
    </rPh>
    <rPh sb="14" eb="16">
      <t>シンコウ</t>
    </rPh>
    <rPh sb="23" eb="25">
      <t>ソウテイ</t>
    </rPh>
    <rPh sb="41" eb="43">
      <t>ケイカク</t>
    </rPh>
    <rPh sb="44" eb="46">
      <t>サクテイ</t>
    </rPh>
    <rPh sb="48" eb="50">
      <t>ケイカク</t>
    </rPh>
    <rPh sb="50" eb="51">
      <t>テキ</t>
    </rPh>
    <rPh sb="52" eb="54">
      <t>シセツ</t>
    </rPh>
    <rPh sb="55" eb="57">
      <t>キキ</t>
    </rPh>
    <rPh sb="58" eb="60">
      <t>カンキョ</t>
    </rPh>
    <rPh sb="61" eb="63">
      <t>コウシン</t>
    </rPh>
    <rPh sb="64" eb="65">
      <t>ツト</t>
    </rPh>
    <phoneticPr fontId="4"/>
  </si>
  <si>
    <t>債務残高は平成28年度において一般会計負担額を除き0であること、汚水処理原価は類似団体平均よりも低いこと、料金水準が類似団体平均よりも高いことなどから経営の健全性は評価できるが、収益的収支比率が100%以下であり、単年度収支は赤字もすべて回収できていないことがわかる。また、施設利用率は類似団体より高いが、水洗化率が類似団体平均より低く施設の効率性の面でも類似団体に劣る。これらの背景には、処理場から離れた位置に市街地があることなどから、施設効率が悪くなっていることが考えられる。今後は、水洗化率の向上や料金水準の適切化を図り経営の健全化を図っていく必要がある。</t>
    <rPh sb="0" eb="2">
      <t>サイム</t>
    </rPh>
    <rPh sb="2" eb="4">
      <t>ザンダカ</t>
    </rPh>
    <rPh sb="5" eb="7">
      <t>ヘイセイ</t>
    </rPh>
    <rPh sb="9" eb="11">
      <t>ネンド</t>
    </rPh>
    <rPh sb="15" eb="17">
      <t>イッパン</t>
    </rPh>
    <rPh sb="17" eb="19">
      <t>カイケイ</t>
    </rPh>
    <rPh sb="19" eb="21">
      <t>フタン</t>
    </rPh>
    <rPh sb="21" eb="22">
      <t>ガク</t>
    </rPh>
    <rPh sb="23" eb="24">
      <t>ノゾ</t>
    </rPh>
    <rPh sb="32" eb="34">
      <t>オスイ</t>
    </rPh>
    <rPh sb="34" eb="36">
      <t>ショリ</t>
    </rPh>
    <rPh sb="36" eb="38">
      <t>ゲンカ</t>
    </rPh>
    <rPh sb="39" eb="41">
      <t>ルイジ</t>
    </rPh>
    <rPh sb="41" eb="43">
      <t>ダンタイ</t>
    </rPh>
    <rPh sb="43" eb="45">
      <t>ヘイキン</t>
    </rPh>
    <rPh sb="48" eb="49">
      <t>ヒク</t>
    </rPh>
    <rPh sb="53" eb="55">
      <t>リョウキン</t>
    </rPh>
    <rPh sb="55" eb="57">
      <t>スイジュン</t>
    </rPh>
    <rPh sb="58" eb="60">
      <t>ルイジ</t>
    </rPh>
    <rPh sb="60" eb="62">
      <t>ダンタイ</t>
    </rPh>
    <rPh sb="62" eb="64">
      <t>ヘイキン</t>
    </rPh>
    <rPh sb="67" eb="68">
      <t>タカ</t>
    </rPh>
    <rPh sb="75" eb="77">
      <t>ケイエイ</t>
    </rPh>
    <rPh sb="78" eb="81">
      <t>ケンゼンセイ</t>
    </rPh>
    <rPh sb="82" eb="84">
      <t>ヒョウカ</t>
    </rPh>
    <rPh sb="89" eb="92">
      <t>シュウエキテキ</t>
    </rPh>
    <rPh sb="92" eb="94">
      <t>シュウシ</t>
    </rPh>
    <rPh sb="94" eb="96">
      <t>ヒリツ</t>
    </rPh>
    <rPh sb="101" eb="103">
      <t>イカ</t>
    </rPh>
    <rPh sb="107" eb="110">
      <t>タンネンド</t>
    </rPh>
    <rPh sb="110" eb="112">
      <t>シュウシ</t>
    </rPh>
    <rPh sb="113" eb="115">
      <t>アカジ</t>
    </rPh>
    <rPh sb="119" eb="121">
      <t>カイシュウ</t>
    </rPh>
    <rPh sb="137" eb="139">
      <t>シセツ</t>
    </rPh>
    <rPh sb="139" eb="142">
      <t>リヨウリツ</t>
    </rPh>
    <rPh sb="143" eb="145">
      <t>ルイジ</t>
    </rPh>
    <rPh sb="145" eb="147">
      <t>ダンタイ</t>
    </rPh>
    <rPh sb="149" eb="150">
      <t>タカ</t>
    </rPh>
    <rPh sb="153" eb="156">
      <t>スイセンカ</t>
    </rPh>
    <rPh sb="158" eb="160">
      <t>ルイジ</t>
    </rPh>
    <rPh sb="160" eb="162">
      <t>ダンタイ</t>
    </rPh>
    <rPh sb="162" eb="164">
      <t>ヘイキン</t>
    </rPh>
    <rPh sb="166" eb="167">
      <t>ヒク</t>
    </rPh>
    <rPh sb="168" eb="170">
      <t>シセツ</t>
    </rPh>
    <rPh sb="171" eb="174">
      <t>コウリツセイ</t>
    </rPh>
    <rPh sb="175" eb="176">
      <t>メン</t>
    </rPh>
    <rPh sb="178" eb="180">
      <t>ルイジ</t>
    </rPh>
    <rPh sb="180" eb="182">
      <t>ダンタイ</t>
    </rPh>
    <rPh sb="183" eb="184">
      <t>オト</t>
    </rPh>
    <rPh sb="190" eb="192">
      <t>ハイケイ</t>
    </rPh>
    <rPh sb="195" eb="198">
      <t>ショリジョウ</t>
    </rPh>
    <rPh sb="200" eb="201">
      <t>ハナ</t>
    </rPh>
    <rPh sb="203" eb="205">
      <t>イチ</t>
    </rPh>
    <rPh sb="206" eb="209">
      <t>シガイチ</t>
    </rPh>
    <rPh sb="219" eb="221">
      <t>シセツ</t>
    </rPh>
    <rPh sb="221" eb="223">
      <t>コウリツ</t>
    </rPh>
    <rPh sb="224" eb="225">
      <t>ワル</t>
    </rPh>
    <rPh sb="234" eb="235">
      <t>カンガ</t>
    </rPh>
    <rPh sb="240" eb="242">
      <t>コンゴ</t>
    </rPh>
    <rPh sb="244" eb="247">
      <t>スイセンカ</t>
    </rPh>
    <rPh sb="247" eb="248">
      <t>リツ</t>
    </rPh>
    <rPh sb="249" eb="251">
      <t>コウジョウ</t>
    </rPh>
    <rPh sb="252" eb="254">
      <t>リョウキン</t>
    </rPh>
    <rPh sb="254" eb="256">
      <t>スイジュン</t>
    </rPh>
    <rPh sb="257" eb="259">
      <t>テキセツ</t>
    </rPh>
    <phoneticPr fontId="4"/>
  </si>
  <si>
    <t>非設置</t>
    <rPh sb="0" eb="1">
      <t>ヒ</t>
    </rPh>
    <rPh sb="1" eb="3">
      <t>セッチ</t>
    </rPh>
    <phoneticPr fontId="4"/>
  </si>
  <si>
    <t>経営の健全化、施設の効率化の面では、類似団体と同等程度であると評価できるが、収益的収支比率は単年度で赤字となっている。管渠施設については、これまでは改築等が必要とされてこなかったが、老朽化が懸念される施設の長寿命化に向けた機能保全の修繕や改築費用の確保のためにも、今後の経営健全化に向けた取り組みが必要である。</t>
    <rPh sb="0" eb="2">
      <t>ケイエイ</t>
    </rPh>
    <rPh sb="3" eb="6">
      <t>ケンゼンカ</t>
    </rPh>
    <rPh sb="7" eb="9">
      <t>シセツ</t>
    </rPh>
    <rPh sb="10" eb="13">
      <t>コウリツカ</t>
    </rPh>
    <rPh sb="14" eb="15">
      <t>メン</t>
    </rPh>
    <rPh sb="18" eb="20">
      <t>ルイジ</t>
    </rPh>
    <rPh sb="20" eb="22">
      <t>ダンタイ</t>
    </rPh>
    <rPh sb="23" eb="25">
      <t>ドウトウ</t>
    </rPh>
    <rPh sb="25" eb="27">
      <t>テイド</t>
    </rPh>
    <rPh sb="31" eb="33">
      <t>ヒョウカ</t>
    </rPh>
    <rPh sb="38" eb="41">
      <t>シュウエキテキ</t>
    </rPh>
    <rPh sb="41" eb="43">
      <t>シュウシ</t>
    </rPh>
    <rPh sb="43" eb="45">
      <t>ヒリツ</t>
    </rPh>
    <rPh sb="46" eb="49">
      <t>タンネンド</t>
    </rPh>
    <rPh sb="50" eb="52">
      <t>アカジ</t>
    </rPh>
    <rPh sb="59" eb="61">
      <t>カンキョ</t>
    </rPh>
    <rPh sb="61" eb="63">
      <t>シセツ</t>
    </rPh>
    <rPh sb="74" eb="76">
      <t>カイチク</t>
    </rPh>
    <rPh sb="76" eb="77">
      <t>トウ</t>
    </rPh>
    <rPh sb="78" eb="80">
      <t>ヒツヨウ</t>
    </rPh>
    <rPh sb="91" eb="94">
      <t>ロウキュウカ</t>
    </rPh>
    <rPh sb="95" eb="97">
      <t>ケネン</t>
    </rPh>
    <rPh sb="100" eb="102">
      <t>シセツ</t>
    </rPh>
    <rPh sb="103" eb="104">
      <t>チョウ</t>
    </rPh>
    <rPh sb="104" eb="107">
      <t>ジュミョウカ</t>
    </rPh>
    <rPh sb="108" eb="109">
      <t>ム</t>
    </rPh>
    <rPh sb="111" eb="113">
      <t>キノウ</t>
    </rPh>
    <rPh sb="113" eb="115">
      <t>ホゼン</t>
    </rPh>
    <rPh sb="116" eb="118">
      <t>シュウゼン</t>
    </rPh>
    <rPh sb="119" eb="121">
      <t>カイチク</t>
    </rPh>
    <rPh sb="121" eb="123">
      <t>ヒヨウ</t>
    </rPh>
    <rPh sb="124" eb="126">
      <t>カクホ</t>
    </rPh>
    <rPh sb="132" eb="134">
      <t>コンゴ</t>
    </rPh>
    <rPh sb="135" eb="137">
      <t>ケイエイ</t>
    </rPh>
    <rPh sb="137" eb="140">
      <t>ケンゼンカ</t>
    </rPh>
    <rPh sb="141" eb="142">
      <t>ム</t>
    </rPh>
    <rPh sb="144" eb="145">
      <t>ト</t>
    </rPh>
    <rPh sb="146" eb="147">
      <t>ク</t>
    </rPh>
    <rPh sb="149" eb="1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</si>
</sst>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8263736"/>
        <c:axId val="18809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188263736"/>
        <c:axId val="188097280"/>
      </c:lineChart>
      <c:dateAx>
        <c:axId val="188263736"/>
        <c:scaling>
          <c:orientation val="minMax"/>
        </c:scaling>
        <c:delete val="1"/>
        <c:axPos val="b"/>
        <c:numFmt formatCode="ge" sourceLinked="1"/>
        <c:majorTickMark val="none"/>
        <c:minorTickMark val="none"/>
        <c:tickLblPos val="none"/>
        <c:crossAx val="188097280"/>
        <c:crosses val="autoZero"/>
        <c:auto val="1"/>
        <c:lblOffset val="100"/>
        <c:baseTimeUnit val="years"/>
      </c:dateAx>
      <c:valAx>
        <c:axId val="18809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26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59.16</c:v>
                </c:pt>
                <c:pt idx="1">
                  <c:v>61.96</c:v>
                </c:pt>
                <c:pt idx="2">
                  <c:v>62.8</c:v>
                </c:pt>
                <c:pt idx="3">
                  <c:v>61.52</c:v>
                </c:pt>
                <c:pt idx="4">
                  <c:v>66.92</c:v>
                </c:pt>
              </c:numCache>
            </c:numRef>
          </c:val>
        </c:ser>
        <c:dLbls>
          <c:showLegendKey val="0"/>
          <c:showVal val="0"/>
          <c:showCatName val="0"/>
          <c:showSerName val="0"/>
          <c:showPercent val="0"/>
          <c:showBubbleSize val="0"/>
        </c:dLbls>
        <c:gapWidth val="150"/>
        <c:axId val="189068688"/>
        <c:axId val="18906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189068688"/>
        <c:axId val="189069080"/>
      </c:lineChart>
      <c:dateAx>
        <c:axId val="189068688"/>
        <c:scaling>
          <c:orientation val="minMax"/>
        </c:scaling>
        <c:delete val="1"/>
        <c:axPos val="b"/>
        <c:numFmt formatCode="ge" sourceLinked="1"/>
        <c:majorTickMark val="none"/>
        <c:minorTickMark val="none"/>
        <c:tickLblPos val="none"/>
        <c:crossAx val="189069080"/>
        <c:crosses val="autoZero"/>
        <c:auto val="1"/>
        <c:lblOffset val="100"/>
        <c:baseTimeUnit val="years"/>
      </c:dateAx>
      <c:valAx>
        <c:axId val="18906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6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77.28</c:v>
                </c:pt>
                <c:pt idx="1">
                  <c:v>77.41</c:v>
                </c:pt>
                <c:pt idx="2">
                  <c:v>74.06</c:v>
                </c:pt>
                <c:pt idx="3">
                  <c:v>75.319999999999993</c:v>
                </c:pt>
                <c:pt idx="4">
                  <c:v>74.37</c:v>
                </c:pt>
              </c:numCache>
            </c:numRef>
          </c:val>
        </c:ser>
        <c:dLbls>
          <c:showLegendKey val="0"/>
          <c:showVal val="0"/>
          <c:showCatName val="0"/>
          <c:showSerName val="0"/>
          <c:showPercent val="0"/>
          <c:showBubbleSize val="0"/>
        </c:dLbls>
        <c:gapWidth val="150"/>
        <c:axId val="189070256"/>
        <c:axId val="189070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189070256"/>
        <c:axId val="189070648"/>
      </c:lineChart>
      <c:dateAx>
        <c:axId val="189070256"/>
        <c:scaling>
          <c:orientation val="minMax"/>
        </c:scaling>
        <c:delete val="1"/>
        <c:axPos val="b"/>
        <c:numFmt formatCode="ge" sourceLinked="1"/>
        <c:majorTickMark val="none"/>
        <c:minorTickMark val="none"/>
        <c:tickLblPos val="none"/>
        <c:crossAx val="189070648"/>
        <c:crosses val="autoZero"/>
        <c:auto val="1"/>
        <c:lblOffset val="100"/>
        <c:baseTimeUnit val="years"/>
      </c:dateAx>
      <c:valAx>
        <c:axId val="18907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7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95.75</c:v>
                </c:pt>
                <c:pt idx="1">
                  <c:v>90.99</c:v>
                </c:pt>
                <c:pt idx="2">
                  <c:v>95.88</c:v>
                </c:pt>
                <c:pt idx="3">
                  <c:v>95.42</c:v>
                </c:pt>
                <c:pt idx="4">
                  <c:v>89.79</c:v>
                </c:pt>
              </c:numCache>
            </c:numRef>
          </c:val>
        </c:ser>
        <c:dLbls>
          <c:showLegendKey val="0"/>
          <c:showVal val="0"/>
          <c:showCatName val="0"/>
          <c:showSerName val="0"/>
          <c:showPercent val="0"/>
          <c:showBubbleSize val="0"/>
        </c:dLbls>
        <c:gapWidth val="150"/>
        <c:axId val="188590400"/>
        <c:axId val="18859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590400"/>
        <c:axId val="188596928"/>
      </c:lineChart>
      <c:dateAx>
        <c:axId val="188590400"/>
        <c:scaling>
          <c:orientation val="minMax"/>
        </c:scaling>
        <c:delete val="1"/>
        <c:axPos val="b"/>
        <c:numFmt formatCode="ge" sourceLinked="1"/>
        <c:majorTickMark val="none"/>
        <c:minorTickMark val="none"/>
        <c:tickLblPos val="none"/>
        <c:crossAx val="188596928"/>
        <c:crosses val="autoZero"/>
        <c:auto val="1"/>
        <c:lblOffset val="100"/>
        <c:baseTimeUnit val="years"/>
      </c:dateAx>
      <c:valAx>
        <c:axId val="18859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9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638864"/>
        <c:axId val="18864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638864"/>
        <c:axId val="188648464"/>
      </c:lineChart>
      <c:dateAx>
        <c:axId val="188638864"/>
        <c:scaling>
          <c:orientation val="minMax"/>
        </c:scaling>
        <c:delete val="1"/>
        <c:axPos val="b"/>
        <c:numFmt formatCode="ge" sourceLinked="1"/>
        <c:majorTickMark val="none"/>
        <c:minorTickMark val="none"/>
        <c:tickLblPos val="none"/>
        <c:crossAx val="188648464"/>
        <c:crosses val="autoZero"/>
        <c:auto val="1"/>
        <c:lblOffset val="100"/>
        <c:baseTimeUnit val="years"/>
      </c:dateAx>
      <c:valAx>
        <c:axId val="18864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3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618824"/>
        <c:axId val="18745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618824"/>
        <c:axId val="187456304"/>
      </c:lineChart>
      <c:dateAx>
        <c:axId val="188618824"/>
        <c:scaling>
          <c:orientation val="minMax"/>
        </c:scaling>
        <c:delete val="1"/>
        <c:axPos val="b"/>
        <c:numFmt formatCode="ge" sourceLinked="1"/>
        <c:majorTickMark val="none"/>
        <c:minorTickMark val="none"/>
        <c:tickLblPos val="none"/>
        <c:crossAx val="187456304"/>
        <c:crosses val="autoZero"/>
        <c:auto val="1"/>
        <c:lblOffset val="100"/>
        <c:baseTimeUnit val="years"/>
      </c:dateAx>
      <c:valAx>
        <c:axId val="18745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1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4264008"/>
        <c:axId val="11426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4264008"/>
        <c:axId val="114264400"/>
      </c:lineChart>
      <c:dateAx>
        <c:axId val="114264008"/>
        <c:scaling>
          <c:orientation val="minMax"/>
        </c:scaling>
        <c:delete val="1"/>
        <c:axPos val="b"/>
        <c:numFmt formatCode="ge" sourceLinked="1"/>
        <c:majorTickMark val="none"/>
        <c:minorTickMark val="none"/>
        <c:tickLblPos val="none"/>
        <c:crossAx val="114264400"/>
        <c:crosses val="autoZero"/>
        <c:auto val="1"/>
        <c:lblOffset val="100"/>
        <c:baseTimeUnit val="years"/>
      </c:dateAx>
      <c:valAx>
        <c:axId val="11426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64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8888080"/>
        <c:axId val="188888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8888080"/>
        <c:axId val="188888472"/>
      </c:lineChart>
      <c:dateAx>
        <c:axId val="188888080"/>
        <c:scaling>
          <c:orientation val="minMax"/>
        </c:scaling>
        <c:delete val="1"/>
        <c:axPos val="b"/>
        <c:numFmt formatCode="ge" sourceLinked="1"/>
        <c:majorTickMark val="none"/>
        <c:minorTickMark val="none"/>
        <c:tickLblPos val="none"/>
        <c:crossAx val="188888472"/>
        <c:crosses val="autoZero"/>
        <c:auto val="1"/>
        <c:lblOffset val="100"/>
        <c:baseTimeUnit val="years"/>
      </c:dateAx>
      <c:valAx>
        <c:axId val="18888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8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36.869999999999997</c:v>
                </c:pt>
                <c:pt idx="1">
                  <c:v>0</c:v>
                </c:pt>
                <c:pt idx="2">
                  <c:v>0</c:v>
                </c:pt>
                <c:pt idx="3">
                  <c:v>0</c:v>
                </c:pt>
                <c:pt idx="4">
                  <c:v>0</c:v>
                </c:pt>
              </c:numCache>
            </c:numRef>
          </c:val>
        </c:ser>
        <c:dLbls>
          <c:showLegendKey val="0"/>
          <c:showVal val="0"/>
          <c:showCatName val="0"/>
          <c:showSerName val="0"/>
          <c:showPercent val="0"/>
          <c:showBubbleSize val="0"/>
        </c:dLbls>
        <c:gapWidth val="150"/>
        <c:axId val="188889648"/>
        <c:axId val="18889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88889648"/>
        <c:axId val="188890040"/>
      </c:lineChart>
      <c:dateAx>
        <c:axId val="188889648"/>
        <c:scaling>
          <c:orientation val="minMax"/>
        </c:scaling>
        <c:delete val="1"/>
        <c:axPos val="b"/>
        <c:numFmt formatCode="ge" sourceLinked="1"/>
        <c:majorTickMark val="none"/>
        <c:minorTickMark val="none"/>
        <c:tickLblPos val="none"/>
        <c:crossAx val="188890040"/>
        <c:crosses val="autoZero"/>
        <c:auto val="1"/>
        <c:lblOffset val="100"/>
        <c:baseTimeUnit val="years"/>
      </c:dateAx>
      <c:valAx>
        <c:axId val="18889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8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100.21</c:v>
                </c:pt>
                <c:pt idx="1">
                  <c:v>80.5</c:v>
                </c:pt>
                <c:pt idx="2">
                  <c:v>87.29</c:v>
                </c:pt>
                <c:pt idx="3">
                  <c:v>98.45</c:v>
                </c:pt>
                <c:pt idx="4">
                  <c:v>107.69</c:v>
                </c:pt>
              </c:numCache>
            </c:numRef>
          </c:val>
        </c:ser>
        <c:dLbls>
          <c:showLegendKey val="0"/>
          <c:showVal val="0"/>
          <c:showCatName val="0"/>
          <c:showSerName val="0"/>
          <c:showPercent val="0"/>
          <c:showBubbleSize val="0"/>
        </c:dLbls>
        <c:gapWidth val="150"/>
        <c:axId val="114263616"/>
        <c:axId val="11426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14263616"/>
        <c:axId val="114263224"/>
      </c:lineChart>
      <c:dateAx>
        <c:axId val="114263616"/>
        <c:scaling>
          <c:orientation val="minMax"/>
        </c:scaling>
        <c:delete val="1"/>
        <c:axPos val="b"/>
        <c:numFmt formatCode="ge" sourceLinked="1"/>
        <c:majorTickMark val="none"/>
        <c:minorTickMark val="none"/>
        <c:tickLblPos val="none"/>
        <c:crossAx val="114263224"/>
        <c:crosses val="autoZero"/>
        <c:auto val="1"/>
        <c:lblOffset val="100"/>
        <c:baseTimeUnit val="years"/>
      </c:dateAx>
      <c:valAx>
        <c:axId val="11426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158</c:v>
                </c:pt>
                <c:pt idx="1">
                  <c:v>196.27</c:v>
                </c:pt>
                <c:pt idx="2">
                  <c:v>186.01</c:v>
                </c:pt>
                <c:pt idx="3">
                  <c:v>165.24</c:v>
                </c:pt>
                <c:pt idx="4">
                  <c:v>151</c:v>
                </c:pt>
              </c:numCache>
            </c:numRef>
          </c:val>
        </c:ser>
        <c:dLbls>
          <c:showLegendKey val="0"/>
          <c:showVal val="0"/>
          <c:showCatName val="0"/>
          <c:showSerName val="0"/>
          <c:showPercent val="0"/>
          <c:showBubbleSize val="0"/>
        </c:dLbls>
        <c:gapWidth val="150"/>
        <c:axId val="188891216"/>
        <c:axId val="11426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188891216"/>
        <c:axId val="114262048"/>
      </c:lineChart>
      <c:dateAx>
        <c:axId val="188891216"/>
        <c:scaling>
          <c:orientation val="minMax"/>
        </c:scaling>
        <c:delete val="1"/>
        <c:axPos val="b"/>
        <c:numFmt formatCode="ge" sourceLinked="1"/>
        <c:majorTickMark val="none"/>
        <c:minorTickMark val="none"/>
        <c:tickLblPos val="none"/>
        <c:crossAx val="114262048"/>
        <c:crosses val="autoZero"/>
        <c:auto val="1"/>
        <c:lblOffset val="100"/>
        <c:baseTimeUnit val="years"/>
      </c:dateAx>
      <c:valAx>
        <c:axId val="11426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9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益子町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124</v>
      </c>
      <c r="AE8" s="49"/>
      <c r="AF8" s="49"/>
      <c r="AG8" s="49"/>
      <c r="AH8" s="49"/>
      <c r="AI8" s="49"/>
      <c r="AJ8" s="49"/>
      <c r="AK8" s="4"/>
      <c r="AL8" s="50">
        <f>データ!S6</f>
        <v>23779</v>
      </c>
      <c r="AM8" s="50"/>
      <c r="AN8" s="50"/>
      <c r="AO8" s="50"/>
      <c r="AP8" s="50"/>
      <c r="AQ8" s="50"/>
      <c r="AR8" s="50"/>
      <c r="AS8" s="50"/>
      <c r="AT8" s="45">
        <f>データ!T6</f>
        <v>89.4</v>
      </c>
      <c r="AU8" s="45"/>
      <c r="AV8" s="45"/>
      <c r="AW8" s="45"/>
      <c r="AX8" s="45"/>
      <c r="AY8" s="45"/>
      <c r="AZ8" s="45"/>
      <c r="BA8" s="45"/>
      <c r="BB8" s="45">
        <f>データ!U6</f>
        <v>265.98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18.489999999999998</v>
      </c>
      <c r="Q10" s="45"/>
      <c r="R10" s="45"/>
      <c r="S10" s="45"/>
      <c r="T10" s="45"/>
      <c r="U10" s="45"/>
      <c r="V10" s="45"/>
      <c r="W10" s="45">
        <f>データ!Q6</f>
        <v>54.87</v>
      </c>
      <c r="X10" s="45"/>
      <c r="Y10" s="45"/>
      <c r="Z10" s="45"/>
      <c r="AA10" s="45"/>
      <c r="AB10" s="45"/>
      <c r="AC10" s="45"/>
      <c r="AD10" s="50">
        <f>データ!R6</f>
        <v>2808</v>
      </c>
      <c r="AE10" s="50"/>
      <c r="AF10" s="50"/>
      <c r="AG10" s="50"/>
      <c r="AH10" s="50"/>
      <c r="AI10" s="50"/>
      <c r="AJ10" s="50"/>
      <c r="AK10" s="2"/>
      <c r="AL10" s="50">
        <f>データ!V6</f>
        <v>4377</v>
      </c>
      <c r="AM10" s="50"/>
      <c r="AN10" s="50"/>
      <c r="AO10" s="50"/>
      <c r="AP10" s="50"/>
      <c r="AQ10" s="50"/>
      <c r="AR10" s="50"/>
      <c r="AS10" s="50"/>
      <c r="AT10" s="45">
        <f>データ!W6</f>
        <v>2.29</v>
      </c>
      <c r="AU10" s="45"/>
      <c r="AV10" s="45"/>
      <c r="AW10" s="45"/>
      <c r="AX10" s="45"/>
      <c r="AY10" s="45"/>
      <c r="AZ10" s="45"/>
      <c r="BA10" s="45"/>
      <c r="BB10" s="45">
        <f>データ!X6</f>
        <v>1911.35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125</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algorithmName="SHA-512" hashValue="jqUT6rOn/H4NoTqtA+6XLf9XDQNwa3OkPuIKSPnPds81olZylNYE9yzrqqXpUHcdm6U4Rs0NAtvG61juqmamvw==" saltValue="R95dmV4zazG044yRErTpz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DY1" workbookViewId="0">
      <selection activeCell="EE10" sqref="EE10"/>
    </sheetView>
  </sheetViews>
  <sheetFormatPr defaultColWidth="9"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93424</v>
      </c>
      <c r="D6" s="33">
        <f t="shared" si="3"/>
        <v>47</v>
      </c>
      <c r="E6" s="33">
        <f t="shared" si="3"/>
        <v>17</v>
      </c>
      <c r="F6" s="33">
        <f t="shared" si="3"/>
        <v>1</v>
      </c>
      <c r="G6" s="33">
        <f t="shared" si="3"/>
        <v>0</v>
      </c>
      <c r="H6" s="33" t="str">
        <f t="shared" si="3"/>
        <v>栃木県　益子町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18.489999999999998</v>
      </c>
      <c r="Q6" s="34">
        <f t="shared" si="3"/>
        <v>54.87</v>
      </c>
      <c r="R6" s="34">
        <f t="shared" si="3"/>
        <v>2808</v>
      </c>
      <c r="S6" s="34">
        <f t="shared" si="3"/>
        <v>23779</v>
      </c>
      <c r="T6" s="34">
        <f t="shared" si="3"/>
        <v>89.4</v>
      </c>
      <c r="U6" s="34">
        <f t="shared" si="3"/>
        <v>265.98</v>
      </c>
      <c r="V6" s="34">
        <f t="shared" si="3"/>
        <v>4377</v>
      </c>
      <c r="W6" s="34">
        <f t="shared" si="3"/>
        <v>2.29</v>
      </c>
      <c r="X6" s="34">
        <f t="shared" si="3"/>
        <v>1911.35</v>
      </c>
      <c r="Y6" s="35">
        <f>IF(Y7="",NA(),Y7)</f>
        <v>95.75</v>
      </c>
      <c r="Z6" s="35">
        <f t="shared" ref="Z6:AH6" si="4">IF(Z7="",NA(),Z7)</f>
        <v>90.99</v>
      </c>
      <c r="AA6" s="35">
        <f t="shared" si="4"/>
        <v>95.88</v>
      </c>
      <c r="AB6" s="35">
        <f t="shared" si="4"/>
        <v>95.42</v>
      </c>
      <c r="AC6" s="35">
        <f t="shared" si="4"/>
        <v>89.79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36.869999999999997</v>
      </c>
      <c r="BG6" s="34">
        <f t="shared" ref="BG6:BO6" si="7">IF(BG7="",NA(),BG7)</f>
        <v>0</v>
      </c>
      <c r="BH6" s="34">
        <f t="shared" si="7"/>
        <v>0</v>
      </c>
      <c r="BI6" s="34">
        <f t="shared" si="7"/>
        <v>0</v>
      </c>
      <c r="BJ6" s="34">
        <f t="shared" si="7"/>
        <v>0</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100.21</v>
      </c>
      <c r="BR6" s="35">
        <f t="shared" ref="BR6:BZ6" si="8">IF(BR7="",NA(),BR7)</f>
        <v>80.5</v>
      </c>
      <c r="BS6" s="35">
        <f t="shared" si="8"/>
        <v>87.29</v>
      </c>
      <c r="BT6" s="35">
        <f t="shared" si="8"/>
        <v>98.45</v>
      </c>
      <c r="BU6" s="35">
        <f t="shared" si="8"/>
        <v>107.69</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158</v>
      </c>
      <c r="CC6" s="35">
        <f t="shared" ref="CC6:CK6" si="9">IF(CC7="",NA(),CC7)</f>
        <v>196.27</v>
      </c>
      <c r="CD6" s="35">
        <f t="shared" si="9"/>
        <v>186.01</v>
      </c>
      <c r="CE6" s="35">
        <f t="shared" si="9"/>
        <v>165.24</v>
      </c>
      <c r="CF6" s="35">
        <f t="shared" si="9"/>
        <v>151</v>
      </c>
      <c r="CG6" s="35">
        <f t="shared" si="9"/>
        <v>251.88</v>
      </c>
      <c r="CH6" s="35">
        <f t="shared" si="9"/>
        <v>247.43</v>
      </c>
      <c r="CI6" s="35">
        <f t="shared" si="9"/>
        <v>248.89</v>
      </c>
      <c r="CJ6" s="35">
        <f t="shared" si="9"/>
        <v>250.84</v>
      </c>
      <c r="CK6" s="35">
        <f t="shared" si="9"/>
        <v>235.61</v>
      </c>
      <c r="CL6" s="34" t="str">
        <f>IF(CL7="","",IF(CL7="-","【-】","【"&amp;SUBSTITUTE(TEXT(CL7,"#,##0.00"),"-","△")&amp;"】"))</f>
        <v>【137.82】</v>
      </c>
      <c r="CM6" s="35">
        <f>IF(CM7="",NA(),CM7)</f>
        <v>59.16</v>
      </c>
      <c r="CN6" s="35">
        <f t="shared" ref="CN6:CV6" si="10">IF(CN7="",NA(),CN7)</f>
        <v>61.96</v>
      </c>
      <c r="CO6" s="35">
        <f t="shared" si="10"/>
        <v>62.8</v>
      </c>
      <c r="CP6" s="35">
        <f t="shared" si="10"/>
        <v>61.52</v>
      </c>
      <c r="CQ6" s="35">
        <f t="shared" si="10"/>
        <v>66.92</v>
      </c>
      <c r="CR6" s="35">
        <f t="shared" si="10"/>
        <v>49.29</v>
      </c>
      <c r="CS6" s="35">
        <f t="shared" si="10"/>
        <v>50.32</v>
      </c>
      <c r="CT6" s="35">
        <f t="shared" si="10"/>
        <v>49.89</v>
      </c>
      <c r="CU6" s="35">
        <f t="shared" si="10"/>
        <v>49.39</v>
      </c>
      <c r="CV6" s="35">
        <f t="shared" si="10"/>
        <v>49.25</v>
      </c>
      <c r="CW6" s="34" t="str">
        <f>IF(CW7="","",IF(CW7="-","【-】","【"&amp;SUBSTITUTE(TEXT(CW7,"#,##0.00"),"-","△")&amp;"】"))</f>
        <v>【60.09】</v>
      </c>
      <c r="CX6" s="35">
        <f>IF(CX7="",NA(),CX7)</f>
        <v>77.28</v>
      </c>
      <c r="CY6" s="35">
        <f t="shared" ref="CY6:DG6" si="11">IF(CY7="",NA(),CY7)</f>
        <v>77.41</v>
      </c>
      <c r="CZ6" s="35">
        <f t="shared" si="11"/>
        <v>74.06</v>
      </c>
      <c r="DA6" s="35">
        <f t="shared" si="11"/>
        <v>75.319999999999993</v>
      </c>
      <c r="DB6" s="35">
        <f t="shared" si="11"/>
        <v>74.37</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x14ac:dyDescent="0.15">
      <c r="A7" s="28"/>
      <c r="B7" s="37">
        <v>2016</v>
      </c>
      <c r="C7" s="37">
        <v>93424</v>
      </c>
      <c r="D7" s="37">
        <v>47</v>
      </c>
      <c r="E7" s="37">
        <v>17</v>
      </c>
      <c r="F7" s="37">
        <v>1</v>
      </c>
      <c r="G7" s="37">
        <v>0</v>
      </c>
      <c r="H7" s="37" t="s">
        <v>110</v>
      </c>
      <c r="I7" s="37" t="s">
        <v>111</v>
      </c>
      <c r="J7" s="37" t="s">
        <v>112</v>
      </c>
      <c r="K7" s="37" t="s">
        <v>113</v>
      </c>
      <c r="L7" s="37" t="s">
        <v>114</v>
      </c>
      <c r="M7" s="37"/>
      <c r="N7" s="38" t="s">
        <v>115</v>
      </c>
      <c r="O7" s="38" t="s">
        <v>116</v>
      </c>
      <c r="P7" s="38">
        <v>18.489999999999998</v>
      </c>
      <c r="Q7" s="38">
        <v>54.87</v>
      </c>
      <c r="R7" s="38">
        <v>2808</v>
      </c>
      <c r="S7" s="38">
        <v>23779</v>
      </c>
      <c r="T7" s="38">
        <v>89.4</v>
      </c>
      <c r="U7" s="38">
        <v>265.98</v>
      </c>
      <c r="V7" s="38">
        <v>4377</v>
      </c>
      <c r="W7" s="38">
        <v>2.29</v>
      </c>
      <c r="X7" s="38">
        <v>1911.35</v>
      </c>
      <c r="Y7" s="38">
        <v>95.75</v>
      </c>
      <c r="Z7" s="38">
        <v>90.99</v>
      </c>
      <c r="AA7" s="38">
        <v>95.88</v>
      </c>
      <c r="AB7" s="38">
        <v>95.42</v>
      </c>
      <c r="AC7" s="38">
        <v>89.79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36.869999999999997</v>
      </c>
      <c r="BG7" s="38">
        <v>0</v>
      </c>
      <c r="BH7" s="38">
        <v>0</v>
      </c>
      <c r="BI7" s="38">
        <v>0</v>
      </c>
      <c r="BJ7" s="38">
        <v>0</v>
      </c>
      <c r="BK7" s="38">
        <v>1309.43</v>
      </c>
      <c r="BL7" s="38">
        <v>1306.92</v>
      </c>
      <c r="BM7" s="38">
        <v>1203.71</v>
      </c>
      <c r="BN7" s="38">
        <v>1162.3599999999999</v>
      </c>
      <c r="BO7" s="38">
        <v>1047.6500000000001</v>
      </c>
      <c r="BP7" s="38">
        <v>728.3</v>
      </c>
      <c r="BQ7" s="38">
        <v>100.21</v>
      </c>
      <c r="BR7" s="38">
        <v>80.5</v>
      </c>
      <c r="BS7" s="38">
        <v>87.29</v>
      </c>
      <c r="BT7" s="38">
        <v>98.45</v>
      </c>
      <c r="BU7" s="38">
        <v>107.69</v>
      </c>
      <c r="BV7" s="38">
        <v>67.59</v>
      </c>
      <c r="BW7" s="38">
        <v>68.510000000000005</v>
      </c>
      <c r="BX7" s="38">
        <v>69.739999999999995</v>
      </c>
      <c r="BY7" s="38">
        <v>68.209999999999994</v>
      </c>
      <c r="BZ7" s="38">
        <v>74.040000000000006</v>
      </c>
      <c r="CA7" s="38">
        <v>100.04</v>
      </c>
      <c r="CB7" s="38">
        <v>158</v>
      </c>
      <c r="CC7" s="38">
        <v>196.27</v>
      </c>
      <c r="CD7" s="38">
        <v>186.01</v>
      </c>
      <c r="CE7" s="38">
        <v>165.24</v>
      </c>
      <c r="CF7" s="38">
        <v>151</v>
      </c>
      <c r="CG7" s="38">
        <v>251.88</v>
      </c>
      <c r="CH7" s="38">
        <v>247.43</v>
      </c>
      <c r="CI7" s="38">
        <v>248.89</v>
      </c>
      <c r="CJ7" s="38">
        <v>250.84</v>
      </c>
      <c r="CK7" s="38">
        <v>235.61</v>
      </c>
      <c r="CL7" s="38">
        <v>137.82</v>
      </c>
      <c r="CM7" s="38">
        <v>59.16</v>
      </c>
      <c r="CN7" s="38">
        <v>61.96</v>
      </c>
      <c r="CO7" s="38">
        <v>62.8</v>
      </c>
      <c r="CP7" s="38">
        <v>61.52</v>
      </c>
      <c r="CQ7" s="38">
        <v>66.92</v>
      </c>
      <c r="CR7" s="38">
        <v>49.29</v>
      </c>
      <c r="CS7" s="38">
        <v>50.32</v>
      </c>
      <c r="CT7" s="38">
        <v>49.89</v>
      </c>
      <c r="CU7" s="38">
        <v>49.39</v>
      </c>
      <c r="CV7" s="38">
        <v>49.25</v>
      </c>
      <c r="CW7" s="38">
        <v>60.09</v>
      </c>
      <c r="CX7" s="38">
        <v>77.28</v>
      </c>
      <c r="CY7" s="38">
        <v>77.41</v>
      </c>
      <c r="CZ7" s="38">
        <v>74.06</v>
      </c>
      <c r="DA7" s="38">
        <v>75.319999999999993</v>
      </c>
      <c r="DB7" s="38">
        <v>74.37</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2018-02-28T01:54:31Z</cp:lastPrinted>
  <dcterms:created xsi:type="dcterms:W3CDTF">2017-12-25T02:04:30Z</dcterms:created>
  <dcterms:modified xsi:type="dcterms:W3CDTF">2018-02-28T01:58:52Z</dcterms:modified>
  <cp:category/>
</cp:coreProperties>
</file>