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6下水（農集）\"/>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<sst xmlns="http://schemas.openxmlformats.org/spreadsheetml/2006/main" count="240" uniqueCount="126">
  <si>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</si>
  <si>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</si>
  <si>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</si>
  <si>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</si>
  <si>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</si>
  <si>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</si>
  <si>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</si>
  <si>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</si>
  <si>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</si>
  <si>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</si>
  <si>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</si>
  <si>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</si>
  <si>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</si>
  <si>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</si>
  <si>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</si>
  <si>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</si>
  <si>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</si>
  <si>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</si>
  <si>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</si>
  <si>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</si>
  <si>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</si>
  <si>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</si>
  <si>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</si>
  <si>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</si>
  <si>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</si>
  <si>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</si>
  <si>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</si>
  <si>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</si>
  <si>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</si>
  <si>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</si>
  <si>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</si>
  <si>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</si>
  <si>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</si>
  <si>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</si>
  <si>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</si>
  <si>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</si>
  <si>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</si>
  <si>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</si>
  <si>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</si>
  <si>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</si>
  <si>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</si>
  <si>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</si>
  <si>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</si>
  <si>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</si>
  <si>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</si>
  <si>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</si>
  <si>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</si>
  <si>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</si>
  <si>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</si>
  <si>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</si>
  <si>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</si>
  <si>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</si>
  <si>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</si>
  <si>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</si>
  <si>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</si>
  <si>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</si>
  <si>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</si>
  <si>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</si>
  <si>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</si>
  <si>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</si>
  <si>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</si>
  <si>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</si>
  <si>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</si>
  <si>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</si>
  <si>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</si>
  <si>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</si>
  <si>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</si>
  <si>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</si>
  <si>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</si>
  <si>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</si>
  <si>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</si>
  <si>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</si>
  <si>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</si>
  <si>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</si>
  <si>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</si>
  <si>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</si>
  <si>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</si>
  <si>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</si>
  <si>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</si>
  <si>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</si>
  <si>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</si>
  <si>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</si>
  <si>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</si>
  <si>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</si>
  <si>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</si>
  <si>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</si>
  <si>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</si>
  <si>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</si>
  <si>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</si>
  <si>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</si>
  <si>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</si>
  <si>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</si>
  <si>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</si>
  <si>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</si>
  <si>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</si>
  <si>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</si>
  <si>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</si>
  <si>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</si>
  <si>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</si>
  <si>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</si>
  <si>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</si>
  <si>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</si>
  <si>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</si>
  <si>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</si>
  <si>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</si>
  <si>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</si>
  <si>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</si>
  <si>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</si>
  <si>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</si>
  <si>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</si>
  <si>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益子町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</si>
  <si>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</si>
  <si>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</si>
  <si>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</si>
  <si>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</si>
  <si>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</si>
  <si>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</si>
  <si>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</si>
  <si>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</si>
  <si>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</si>
  <si>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</si>
  <si>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</si>
  <si>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債務残高は平成28年度において一般会計負担額を除き0であること、汚水処理原価は類似団体平均よりも低いこと、料金水準、施設利用率、水洗化率が類似団体平均よりも高いことなどから経営の健全性は評価できるが、経費回収率が100％を下回っており、単年度収支は赤字、経費もすべてが回収できていないことがわかる。これらの背景には、まとまった地区で整備を短期間で行ったことなどから、施設効率等が高くなっていることが考えられる。今後は、単年度収支の赤字の解消、経費回収率のさらなる改善を目指し、料金水準のさらなる適正化を図り経営の健全化を図っていく必要がある。</t>
    <rPh sb="0" eb="2">
      <t>サイム</t>
    </rPh>
    <rPh sb="2" eb="4">
      <t>ザンダカ</t>
    </rPh>
    <rPh sb="5" eb="7">
      <t>ヘイセイ</t>
    </rPh>
    <rPh sb="9" eb="11">
      <t>ネンド</t>
    </rPh>
    <rPh sb="15" eb="17">
      <t>イッパン</t>
    </rPh>
    <rPh sb="17" eb="19">
      <t>カイケイ</t>
    </rPh>
    <rPh sb="19" eb="21">
      <t>フタン</t>
    </rPh>
    <rPh sb="21" eb="22">
      <t>ガク</t>
    </rPh>
    <rPh sb="23" eb="24">
      <t>ノゾ</t>
    </rPh>
    <rPh sb="32" eb="34">
      <t>オスイ</t>
    </rPh>
    <rPh sb="34" eb="36">
      <t>ショリ</t>
    </rPh>
    <rPh sb="36" eb="38">
      <t>ゲンカ</t>
    </rPh>
    <rPh sb="39" eb="41">
      <t>ルイジ</t>
    </rPh>
    <rPh sb="41" eb="43">
      <t>ダンタイ</t>
    </rPh>
    <rPh sb="43" eb="45">
      <t>ヘイキン</t>
    </rPh>
    <rPh sb="48" eb="49">
      <t>ヒク</t>
    </rPh>
    <rPh sb="53" eb="55">
      <t>リョウキン</t>
    </rPh>
    <rPh sb="55" eb="57">
      <t>スイジュン</t>
    </rPh>
    <rPh sb="58" eb="60">
      <t>シセツ</t>
    </rPh>
    <rPh sb="60" eb="63">
      <t>リヨウリツ</t>
    </rPh>
    <rPh sb="64" eb="67">
      <t>スイセンカ</t>
    </rPh>
    <rPh sb="67" eb="68">
      <t>リツ</t>
    </rPh>
    <rPh sb="69" eb="71">
      <t>ルイジ</t>
    </rPh>
    <rPh sb="71" eb="73">
      <t>ダンタイ</t>
    </rPh>
    <rPh sb="73" eb="75">
      <t>ヘイキン</t>
    </rPh>
    <rPh sb="78" eb="79">
      <t>タカ</t>
    </rPh>
    <rPh sb="86" eb="88">
      <t>ケイエイ</t>
    </rPh>
    <rPh sb="89" eb="92">
      <t>ケンゼンセイ</t>
    </rPh>
    <rPh sb="93" eb="95">
      <t>ヒョウカ</t>
    </rPh>
    <rPh sb="100" eb="102">
      <t>ケイヒ</t>
    </rPh>
    <rPh sb="102" eb="104">
      <t>カイシュウ</t>
    </rPh>
    <rPh sb="104" eb="105">
      <t>リツ</t>
    </rPh>
    <rPh sb="111" eb="113">
      <t>シタマワ</t>
    </rPh>
    <rPh sb="118" eb="121">
      <t>タンネンド</t>
    </rPh>
    <rPh sb="121" eb="123">
      <t>シュウシ</t>
    </rPh>
    <rPh sb="124" eb="126">
      <t>アカジ</t>
    </rPh>
    <rPh sb="127" eb="129">
      <t>ケイヒ</t>
    </rPh>
    <rPh sb="134" eb="136">
      <t>カイシュウ</t>
    </rPh>
    <rPh sb="153" eb="155">
      <t>ハイケイ</t>
    </rPh>
    <rPh sb="163" eb="165">
      <t>チク</t>
    </rPh>
    <rPh sb="166" eb="168">
      <t>セイビ</t>
    </rPh>
    <rPh sb="169" eb="172">
      <t>タンキカン</t>
    </rPh>
    <rPh sb="173" eb="174">
      <t>オコナ</t>
    </rPh>
    <rPh sb="183" eb="185">
      <t>シセツ</t>
    </rPh>
    <rPh sb="185" eb="187">
      <t>コウリツ</t>
    </rPh>
    <rPh sb="187" eb="188">
      <t>トウ</t>
    </rPh>
    <rPh sb="189" eb="190">
      <t>タカ</t>
    </rPh>
    <rPh sb="199" eb="200">
      <t>カンガ</t>
    </rPh>
    <rPh sb="205" eb="207">
      <t>コンゴ</t>
    </rPh>
    <rPh sb="209" eb="212">
      <t>タンネンド</t>
    </rPh>
    <rPh sb="212" eb="214">
      <t>シュウシ</t>
    </rPh>
    <rPh sb="215" eb="217">
      <t>アカジ</t>
    </rPh>
    <rPh sb="218" eb="220">
      <t>カイショウ</t>
    </rPh>
    <rPh sb="221" eb="223">
      <t>ケイヒ</t>
    </rPh>
    <rPh sb="223" eb="225">
      <t>カイシュウ</t>
    </rPh>
    <rPh sb="225" eb="226">
      <t>リツ</t>
    </rPh>
    <rPh sb="231" eb="233">
      <t>カイゼン</t>
    </rPh>
    <rPh sb="234" eb="236">
      <t>メザ</t>
    </rPh>
    <rPh sb="238" eb="240">
      <t>リョウキン</t>
    </rPh>
    <rPh sb="240" eb="242">
      <t>スイジュン</t>
    </rPh>
    <rPh sb="247" eb="250">
      <t>テキセイカ</t>
    </rPh>
    <rPh sb="251" eb="252">
      <t>ハカ</t>
    </rPh>
    <rPh sb="253" eb="255">
      <t>ケイエイ</t>
    </rPh>
    <rPh sb="256" eb="259">
      <t>ケンゼンカ</t>
    </rPh>
    <rPh sb="260" eb="261">
      <t>ハカ</t>
    </rPh>
    <rPh sb="265" eb="267">
      <t>ヒツヨウ</t>
    </rPh>
    <phoneticPr fontId="4"/>
  </si>
  <si>
    <t>管渠改善は供用開始からの期間が比較的短いこともあり、管渠の老朽化はまだ顕著となってはいないが、今後は老朽化による修繕や更新が必要となるため、施設の計画的な修繕や更新を実施していきます。</t>
    <rPh sb="0" eb="2">
      <t>カンキョ</t>
    </rPh>
    <rPh sb="2" eb="4">
      <t>カイゼン</t>
    </rPh>
    <rPh sb="5" eb="7">
      <t>キョウヨウ</t>
    </rPh>
    <rPh sb="7" eb="9">
      <t>カイシ</t>
    </rPh>
    <rPh sb="12" eb="14">
      <t>キカン</t>
    </rPh>
    <rPh sb="15" eb="18">
      <t>ヒカクテキ</t>
    </rPh>
    <rPh sb="18" eb="19">
      <t>ミジカ</t>
    </rPh>
    <rPh sb="26" eb="28">
      <t>カンキョ</t>
    </rPh>
    <rPh sb="29" eb="32">
      <t>ロウキュウカ</t>
    </rPh>
    <rPh sb="35" eb="37">
      <t>ケンチョ</t>
    </rPh>
    <rPh sb="47" eb="49">
      <t>コンゴ</t>
    </rPh>
    <rPh sb="50" eb="53">
      <t>ロウキュウカ</t>
    </rPh>
    <rPh sb="56" eb="58">
      <t>シュウゼン</t>
    </rPh>
    <rPh sb="59" eb="61">
      <t>コウシン</t>
    </rPh>
    <rPh sb="62" eb="64">
      <t>ヒツヨウ</t>
    </rPh>
    <rPh sb="70" eb="72">
      <t>シセツ</t>
    </rPh>
    <rPh sb="73" eb="76">
      <t>ケイカクテキ</t>
    </rPh>
    <rPh sb="77" eb="79">
      <t>シュウゼン</t>
    </rPh>
    <rPh sb="80" eb="82">
      <t>コウシン</t>
    </rPh>
    <rPh sb="83" eb="85">
      <t>ジッシ</t>
    </rPh>
    <phoneticPr fontId="4"/>
  </si>
  <si>
    <t>非設置</t>
    <rPh sb="0" eb="1">
      <t>ヒ</t>
    </rPh>
    <rPh sb="1" eb="3">
      <t>セッチ</t>
    </rPh>
    <phoneticPr fontId="4"/>
  </si>
  <si>
    <t>経営の健全性、効率性については類似団体よりも高く効率的な施設整備・運営が図られていると評価できる。管渠施設についてはこれまでは改築等が必要とされてこなかったが、今後経年変化とともに老朽化していくことが懸念されるため、修繕や改築費用の確保のためにも、今後の更なる経営健全化に向けた取り組みが必要である。</t>
    <rPh sb="0" eb="2">
      <t>ケイエイ</t>
    </rPh>
    <rPh sb="3" eb="6">
      <t>ケンゼンセイ</t>
    </rPh>
    <rPh sb="7" eb="10">
      <t>コウリツセイ</t>
    </rPh>
    <rPh sb="15" eb="17">
      <t>ルイジ</t>
    </rPh>
    <rPh sb="17" eb="19">
      <t>ダンタイ</t>
    </rPh>
    <rPh sb="22" eb="23">
      <t>タカ</t>
    </rPh>
    <rPh sb="24" eb="27">
      <t>コウリツテキ</t>
    </rPh>
    <rPh sb="28" eb="30">
      <t>シセツ</t>
    </rPh>
    <rPh sb="30" eb="32">
      <t>セイビ</t>
    </rPh>
    <rPh sb="33" eb="35">
      <t>ウンエイ</t>
    </rPh>
    <rPh sb="36" eb="37">
      <t>ハカ</t>
    </rPh>
    <rPh sb="43" eb="45">
      <t>ヒョウカ</t>
    </rPh>
    <rPh sb="49" eb="51">
      <t>カンキョ</t>
    </rPh>
    <rPh sb="51" eb="53">
      <t>シセツ</t>
    </rPh>
    <rPh sb="63" eb="65">
      <t>カイチク</t>
    </rPh>
    <rPh sb="65" eb="66">
      <t>トウ</t>
    </rPh>
    <rPh sb="67" eb="69">
      <t>ヒツヨウ</t>
    </rPh>
    <rPh sb="80" eb="82">
      <t>コンゴ</t>
    </rPh>
    <rPh sb="82" eb="84">
      <t>ケイネン</t>
    </rPh>
    <rPh sb="84" eb="86">
      <t>ヘンカ</t>
    </rPh>
    <rPh sb="90" eb="93">
      <t>ロウキュウカ</t>
    </rPh>
    <rPh sb="100" eb="102">
      <t>ケネン</t>
    </rPh>
    <rPh sb="108" eb="110">
      <t>シュウゼン</t>
    </rPh>
    <rPh sb="111" eb="113">
      <t>カイチク</t>
    </rPh>
    <rPh sb="113" eb="115">
      <t>ヒヨウ</t>
    </rPh>
    <rPh sb="116" eb="118">
      <t>カクホ</t>
    </rPh>
    <rPh sb="124" eb="126">
      <t>コンゴ</t>
    </rPh>
    <rPh sb="127" eb="128">
      <t>サラ</t>
    </rPh>
    <rPh sb="130" eb="132">
      <t>ケイエイ</t>
    </rPh>
    <rPh sb="132" eb="135">
      <t>ケンゼンカ</t>
    </rPh>
    <rPh sb="136" eb="137">
      <t>ム</t>
    </rPh>
    <rPh sb="139" eb="140">
      <t>ト</t>
    </rPh>
    <rPh sb="141" eb="142">
      <t>ク</t>
    </rPh>
    <rPh sb="144" eb="1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</si>
</sst>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7719616"/>
        <c:axId val="17695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77719616"/>
        <c:axId val="176954152"/>
      </c:lineChart>
      <c:dateAx>
        <c:axId val="177719616"/>
        <c:scaling>
          <c:orientation val="minMax"/>
        </c:scaling>
        <c:delete val="1"/>
        <c:axPos val="b"/>
        <c:numFmt formatCode="ge" sourceLinked="1"/>
        <c:majorTickMark val="none"/>
        <c:minorTickMark val="none"/>
        <c:tickLblPos val="none"/>
        <c:crossAx val="176954152"/>
        <c:crosses val="autoZero"/>
        <c:auto val="1"/>
        <c:lblOffset val="100"/>
        <c:baseTimeUnit val="years"/>
      </c:dateAx>
      <c:valAx>
        <c:axId val="17695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60.97</c:v>
                </c:pt>
                <c:pt idx="1">
                  <c:v>65.05</c:v>
                </c:pt>
                <c:pt idx="2">
                  <c:v>65.7</c:v>
                </c:pt>
                <c:pt idx="3">
                  <c:v>62.15</c:v>
                </c:pt>
                <c:pt idx="4">
                  <c:v>73.66</c:v>
                </c:pt>
              </c:numCache>
            </c:numRef>
          </c:val>
        </c:ser>
        <c:dLbls>
          <c:showLegendKey val="0"/>
          <c:showVal val="0"/>
          <c:showCatName val="0"/>
          <c:showSerName val="0"/>
          <c:showPercent val="0"/>
          <c:showBubbleSize val="0"/>
        </c:dLbls>
        <c:gapWidth val="150"/>
        <c:axId val="107291704"/>
        <c:axId val="1786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7291704"/>
        <c:axId val="178642816"/>
      </c:lineChart>
      <c:dateAx>
        <c:axId val="107291704"/>
        <c:scaling>
          <c:orientation val="minMax"/>
        </c:scaling>
        <c:delete val="1"/>
        <c:axPos val="b"/>
        <c:numFmt formatCode="ge" sourceLinked="1"/>
        <c:majorTickMark val="none"/>
        <c:minorTickMark val="none"/>
        <c:tickLblPos val="none"/>
        <c:crossAx val="178642816"/>
        <c:crosses val="autoZero"/>
        <c:auto val="1"/>
        <c:lblOffset val="100"/>
        <c:baseTimeUnit val="years"/>
      </c:dateAx>
      <c:valAx>
        <c:axId val="1786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9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91.92</c:v>
                </c:pt>
                <c:pt idx="1">
                  <c:v>93.06</c:v>
                </c:pt>
                <c:pt idx="2">
                  <c:v>93.14</c:v>
                </c:pt>
                <c:pt idx="3">
                  <c:v>93.08</c:v>
                </c:pt>
                <c:pt idx="4">
                  <c:v>93.26</c:v>
                </c:pt>
              </c:numCache>
            </c:numRef>
          </c:val>
        </c:ser>
        <c:dLbls>
          <c:showLegendKey val="0"/>
          <c:showVal val="0"/>
          <c:showCatName val="0"/>
          <c:showSerName val="0"/>
          <c:showPercent val="0"/>
          <c:showBubbleSize val="0"/>
        </c:dLbls>
        <c:gapWidth val="150"/>
        <c:axId val="178643992"/>
        <c:axId val="17864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78643992"/>
        <c:axId val="178644384"/>
      </c:lineChart>
      <c:dateAx>
        <c:axId val="178643992"/>
        <c:scaling>
          <c:orientation val="minMax"/>
        </c:scaling>
        <c:delete val="1"/>
        <c:axPos val="b"/>
        <c:numFmt formatCode="ge" sourceLinked="1"/>
        <c:majorTickMark val="none"/>
        <c:minorTickMark val="none"/>
        <c:tickLblPos val="none"/>
        <c:crossAx val="178644384"/>
        <c:crosses val="autoZero"/>
        <c:auto val="1"/>
        <c:lblOffset val="100"/>
        <c:baseTimeUnit val="years"/>
      </c:dateAx>
      <c:valAx>
        <c:axId val="1786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4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102.06</c:v>
                </c:pt>
                <c:pt idx="1">
                  <c:v>91.49</c:v>
                </c:pt>
                <c:pt idx="2">
                  <c:v>100.73</c:v>
                </c:pt>
                <c:pt idx="3">
                  <c:v>100.41</c:v>
                </c:pt>
                <c:pt idx="4">
                  <c:v>100.94</c:v>
                </c:pt>
              </c:numCache>
            </c:numRef>
          </c:val>
        </c:ser>
        <c:dLbls>
          <c:showLegendKey val="0"/>
          <c:showVal val="0"/>
          <c:showCatName val="0"/>
          <c:showSerName val="0"/>
          <c:showPercent val="0"/>
          <c:showBubbleSize val="0"/>
        </c:dLbls>
        <c:gapWidth val="150"/>
        <c:axId val="177944464"/>
        <c:axId val="17848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944464"/>
        <c:axId val="178484392"/>
      </c:lineChart>
      <c:dateAx>
        <c:axId val="177944464"/>
        <c:scaling>
          <c:orientation val="minMax"/>
        </c:scaling>
        <c:delete val="1"/>
        <c:axPos val="b"/>
        <c:numFmt formatCode="ge" sourceLinked="1"/>
        <c:majorTickMark val="none"/>
        <c:minorTickMark val="none"/>
        <c:tickLblPos val="none"/>
        <c:crossAx val="178484392"/>
        <c:crosses val="autoZero"/>
        <c:auto val="1"/>
        <c:lblOffset val="100"/>
        <c:baseTimeUnit val="years"/>
      </c:dateAx>
      <c:valAx>
        <c:axId val="17848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4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918976"/>
        <c:axId val="17787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918976"/>
        <c:axId val="177876080"/>
      </c:lineChart>
      <c:dateAx>
        <c:axId val="177918976"/>
        <c:scaling>
          <c:orientation val="minMax"/>
        </c:scaling>
        <c:delete val="1"/>
        <c:axPos val="b"/>
        <c:numFmt formatCode="ge" sourceLinked="1"/>
        <c:majorTickMark val="none"/>
        <c:minorTickMark val="none"/>
        <c:tickLblPos val="none"/>
        <c:crossAx val="177876080"/>
        <c:crosses val="autoZero"/>
        <c:auto val="1"/>
        <c:lblOffset val="100"/>
        <c:baseTimeUnit val="years"/>
      </c:dateAx>
      <c:valAx>
        <c:axId val="17787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515784"/>
        <c:axId val="17851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515784"/>
        <c:axId val="178518216"/>
      </c:lineChart>
      <c:dateAx>
        <c:axId val="178515784"/>
        <c:scaling>
          <c:orientation val="minMax"/>
        </c:scaling>
        <c:delete val="1"/>
        <c:axPos val="b"/>
        <c:numFmt formatCode="ge" sourceLinked="1"/>
        <c:majorTickMark val="none"/>
        <c:minorTickMark val="none"/>
        <c:tickLblPos val="none"/>
        <c:crossAx val="178518216"/>
        <c:crosses val="autoZero"/>
        <c:auto val="1"/>
        <c:lblOffset val="100"/>
        <c:baseTimeUnit val="years"/>
      </c:dateAx>
      <c:valAx>
        <c:axId val="17851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1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292096"/>
        <c:axId val="10729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292096"/>
        <c:axId val="107292488"/>
      </c:lineChart>
      <c:dateAx>
        <c:axId val="107292096"/>
        <c:scaling>
          <c:orientation val="minMax"/>
        </c:scaling>
        <c:delete val="1"/>
        <c:axPos val="b"/>
        <c:numFmt formatCode="ge" sourceLinked="1"/>
        <c:majorTickMark val="none"/>
        <c:minorTickMark val="none"/>
        <c:tickLblPos val="none"/>
        <c:crossAx val="107292488"/>
        <c:crosses val="autoZero"/>
        <c:auto val="1"/>
        <c:lblOffset val="100"/>
        <c:baseTimeUnit val="years"/>
      </c:dateAx>
      <c:valAx>
        <c:axId val="10729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9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293664"/>
        <c:axId val="10729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293664"/>
        <c:axId val="107294056"/>
      </c:lineChart>
      <c:dateAx>
        <c:axId val="107293664"/>
        <c:scaling>
          <c:orientation val="minMax"/>
        </c:scaling>
        <c:delete val="1"/>
        <c:axPos val="b"/>
        <c:numFmt formatCode="ge" sourceLinked="1"/>
        <c:majorTickMark val="none"/>
        <c:minorTickMark val="none"/>
        <c:tickLblPos val="none"/>
        <c:crossAx val="107294056"/>
        <c:crosses val="autoZero"/>
        <c:auto val="1"/>
        <c:lblOffset val="100"/>
        <c:baseTimeUnit val="years"/>
      </c:dateAx>
      <c:valAx>
        <c:axId val="10729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367968"/>
        <c:axId val="17836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78367968"/>
        <c:axId val="178368360"/>
      </c:lineChart>
      <c:dateAx>
        <c:axId val="178367968"/>
        <c:scaling>
          <c:orientation val="minMax"/>
        </c:scaling>
        <c:delete val="1"/>
        <c:axPos val="b"/>
        <c:numFmt formatCode="ge" sourceLinked="1"/>
        <c:majorTickMark val="none"/>
        <c:minorTickMark val="none"/>
        <c:tickLblPos val="none"/>
        <c:crossAx val="178368360"/>
        <c:crosses val="autoZero"/>
        <c:auto val="1"/>
        <c:lblOffset val="100"/>
        <c:baseTimeUnit val="years"/>
      </c:dateAx>
      <c:valAx>
        <c:axId val="17836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76.569999999999993</c:v>
                </c:pt>
                <c:pt idx="1">
                  <c:v>87.94</c:v>
                </c:pt>
                <c:pt idx="2">
                  <c:v>88.24</c:v>
                </c:pt>
                <c:pt idx="3">
                  <c:v>90.87</c:v>
                </c:pt>
                <c:pt idx="4">
                  <c:v>89.23</c:v>
                </c:pt>
              </c:numCache>
            </c:numRef>
          </c:val>
        </c:ser>
        <c:dLbls>
          <c:showLegendKey val="0"/>
          <c:showVal val="0"/>
          <c:showCatName val="0"/>
          <c:showSerName val="0"/>
          <c:showPercent val="0"/>
          <c:showBubbleSize val="0"/>
        </c:dLbls>
        <c:gapWidth val="150"/>
        <c:axId val="178369536"/>
        <c:axId val="17836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78369536"/>
        <c:axId val="178369928"/>
      </c:lineChart>
      <c:dateAx>
        <c:axId val="178369536"/>
        <c:scaling>
          <c:orientation val="minMax"/>
        </c:scaling>
        <c:delete val="1"/>
        <c:axPos val="b"/>
        <c:numFmt formatCode="ge" sourceLinked="1"/>
        <c:majorTickMark val="none"/>
        <c:minorTickMark val="none"/>
        <c:tickLblPos val="none"/>
        <c:crossAx val="178369928"/>
        <c:crosses val="autoZero"/>
        <c:auto val="1"/>
        <c:lblOffset val="100"/>
        <c:baseTimeUnit val="years"/>
      </c:dateAx>
      <c:valAx>
        <c:axId val="17836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196.33</c:v>
                </c:pt>
                <c:pt idx="1">
                  <c:v>171.17</c:v>
                </c:pt>
                <c:pt idx="2">
                  <c:v>175.71</c:v>
                </c:pt>
                <c:pt idx="3">
                  <c:v>170.95</c:v>
                </c:pt>
                <c:pt idx="4">
                  <c:v>174.92</c:v>
                </c:pt>
              </c:numCache>
            </c:numRef>
          </c:val>
        </c:ser>
        <c:dLbls>
          <c:showLegendKey val="0"/>
          <c:showVal val="0"/>
          <c:showCatName val="0"/>
          <c:showSerName val="0"/>
          <c:showPercent val="0"/>
          <c:showBubbleSize val="0"/>
        </c:dLbls>
        <c:gapWidth val="150"/>
        <c:axId val="107291312"/>
        <c:axId val="10729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7291312"/>
        <c:axId val="107290920"/>
      </c:lineChart>
      <c:dateAx>
        <c:axId val="107291312"/>
        <c:scaling>
          <c:orientation val="minMax"/>
        </c:scaling>
        <c:delete val="1"/>
        <c:axPos val="b"/>
        <c:numFmt formatCode="ge" sourceLinked="1"/>
        <c:majorTickMark val="none"/>
        <c:minorTickMark val="none"/>
        <c:tickLblPos val="none"/>
        <c:crossAx val="107290920"/>
        <c:crosses val="autoZero"/>
        <c:auto val="1"/>
        <c:lblOffset val="100"/>
        <c:baseTimeUnit val="years"/>
      </c:dateAx>
      <c:valAx>
        <c:axId val="10729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9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益子町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23779</v>
      </c>
      <c r="AM8" s="50"/>
      <c r="AN8" s="50"/>
      <c r="AO8" s="50"/>
      <c r="AP8" s="50"/>
      <c r="AQ8" s="50"/>
      <c r="AR8" s="50"/>
      <c r="AS8" s="50"/>
      <c r="AT8" s="45">
        <f>データ!T6</f>
        <v>89.4</v>
      </c>
      <c r="AU8" s="45"/>
      <c r="AV8" s="45"/>
      <c r="AW8" s="45"/>
      <c r="AX8" s="45"/>
      <c r="AY8" s="45"/>
      <c r="AZ8" s="45"/>
      <c r="BA8" s="45"/>
      <c r="BB8" s="45">
        <f>データ!U6</f>
        <v>265.98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9.6</v>
      </c>
      <c r="Q10" s="45"/>
      <c r="R10" s="45"/>
      <c r="S10" s="45"/>
      <c r="T10" s="45"/>
      <c r="U10" s="45"/>
      <c r="V10" s="45"/>
      <c r="W10" s="45">
        <f>データ!Q6</f>
        <v>90.22</v>
      </c>
      <c r="X10" s="45"/>
      <c r="Y10" s="45"/>
      <c r="Z10" s="45"/>
      <c r="AA10" s="45"/>
      <c r="AB10" s="45"/>
      <c r="AC10" s="45"/>
      <c r="AD10" s="50">
        <f>データ!R6</f>
        <v>2808</v>
      </c>
      <c r="AE10" s="50"/>
      <c r="AF10" s="50"/>
      <c r="AG10" s="50"/>
      <c r="AH10" s="50"/>
      <c r="AI10" s="50"/>
      <c r="AJ10" s="50"/>
      <c r="AK10" s="2"/>
      <c r="AL10" s="50">
        <f>データ!V6</f>
        <v>2271</v>
      </c>
      <c r="AM10" s="50"/>
      <c r="AN10" s="50"/>
      <c r="AO10" s="50"/>
      <c r="AP10" s="50"/>
      <c r="AQ10" s="50"/>
      <c r="AR10" s="50"/>
      <c r="AS10" s="50"/>
      <c r="AT10" s="45">
        <f>データ!W6</f>
        <v>1</v>
      </c>
      <c r="AU10" s="45"/>
      <c r="AV10" s="45"/>
      <c r="AW10" s="45"/>
      <c r="AX10" s="45"/>
      <c r="AY10" s="45"/>
      <c r="AZ10" s="45"/>
      <c r="BA10" s="45"/>
      <c r="BB10" s="45">
        <f>データ!X6</f>
        <v>2271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93424</v>
      </c>
      <c r="D6" s="33">
        <f t="shared" si="3"/>
        <v>47</v>
      </c>
      <c r="E6" s="33">
        <f t="shared" si="3"/>
        <v>17</v>
      </c>
      <c r="F6" s="33">
        <f t="shared" si="3"/>
        <v>5</v>
      </c>
      <c r="G6" s="33">
        <f t="shared" si="3"/>
        <v>0</v>
      </c>
      <c r="H6" s="33" t="str">
        <f t="shared" si="3"/>
        <v>栃木県　益子町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9.6</v>
      </c>
      <c r="Q6" s="34">
        <f t="shared" si="3"/>
        <v>90.22</v>
      </c>
      <c r="R6" s="34">
        <f t="shared" si="3"/>
        <v>2808</v>
      </c>
      <c r="S6" s="34">
        <f t="shared" si="3"/>
        <v>23779</v>
      </c>
      <c r="T6" s="34">
        <f t="shared" si="3"/>
        <v>89.4</v>
      </c>
      <c r="U6" s="34">
        <f t="shared" si="3"/>
        <v>265.98</v>
      </c>
      <c r="V6" s="34">
        <f t="shared" si="3"/>
        <v>2271</v>
      </c>
      <c r="W6" s="34">
        <f t="shared" si="3"/>
        <v>1</v>
      </c>
      <c r="X6" s="34">
        <f t="shared" si="3"/>
        <v>2271</v>
      </c>
      <c r="Y6" s="35">
        <f>IF(Y7="",NA(),Y7)</f>
        <v>102.06</v>
      </c>
      <c r="Z6" s="35">
        <f t="shared" ref="Z6:AH6" si="4">IF(Z7="",NA(),Z7)</f>
        <v>91.49</v>
      </c>
      <c r="AA6" s="35">
        <f t="shared" si="4"/>
        <v>100.73</v>
      </c>
      <c r="AB6" s="35">
        <f t="shared" si="4"/>
        <v>100.41</v>
      </c>
      <c r="AC6" s="35">
        <f t="shared" si="4"/>
        <v>100.94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76.569999999999993</v>
      </c>
      <c r="BR6" s="35">
        <f t="shared" ref="BR6:BZ6" si="8">IF(BR7="",NA(),BR7)</f>
        <v>87.94</v>
      </c>
      <c r="BS6" s="35">
        <f t="shared" si="8"/>
        <v>88.24</v>
      </c>
      <c r="BT6" s="35">
        <f t="shared" si="8"/>
        <v>90.87</v>
      </c>
      <c r="BU6" s="35">
        <f t="shared" si="8"/>
        <v>89.23</v>
      </c>
      <c r="BV6" s="35">
        <f t="shared" si="8"/>
        <v>51.03</v>
      </c>
      <c r="BW6" s="35">
        <f t="shared" si="8"/>
        <v>50.9</v>
      </c>
      <c r="BX6" s="35">
        <f t="shared" si="8"/>
        <v>50.82</v>
      </c>
      <c r="BY6" s="35">
        <f t="shared" si="8"/>
        <v>52.19</v>
      </c>
      <c r="BZ6" s="35">
        <f t="shared" si="8"/>
        <v>55.32</v>
      </c>
      <c r="CA6" s="34" t="str">
        <f>IF(CA7="","",IF(CA7="-","【-】","【"&amp;SUBSTITUTE(TEXT(CA7,"#,##0.00"),"-","△")&amp;"】"))</f>
        <v>【55.73】</v>
      </c>
      <c r="CB6" s="35">
        <f>IF(CB7="",NA(),CB7)</f>
        <v>196.33</v>
      </c>
      <c r="CC6" s="35">
        <f t="shared" ref="CC6:CK6" si="9">IF(CC7="",NA(),CC7)</f>
        <v>171.17</v>
      </c>
      <c r="CD6" s="35">
        <f t="shared" si="9"/>
        <v>175.71</v>
      </c>
      <c r="CE6" s="35">
        <f t="shared" si="9"/>
        <v>170.95</v>
      </c>
      <c r="CF6" s="35">
        <f t="shared" si="9"/>
        <v>174.92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60.97</v>
      </c>
      <c r="CN6" s="35">
        <f t="shared" ref="CN6:CV6" si="10">IF(CN7="",NA(),CN7)</f>
        <v>65.05</v>
      </c>
      <c r="CO6" s="35">
        <f t="shared" si="10"/>
        <v>65.7</v>
      </c>
      <c r="CP6" s="35">
        <f t="shared" si="10"/>
        <v>62.15</v>
      </c>
      <c r="CQ6" s="35">
        <f t="shared" si="10"/>
        <v>73.66</v>
      </c>
      <c r="CR6" s="35">
        <f t="shared" si="10"/>
        <v>54.74</v>
      </c>
      <c r="CS6" s="35">
        <f t="shared" si="10"/>
        <v>53.78</v>
      </c>
      <c r="CT6" s="35">
        <f t="shared" si="10"/>
        <v>53.24</v>
      </c>
      <c r="CU6" s="35">
        <f t="shared" si="10"/>
        <v>52.31</v>
      </c>
      <c r="CV6" s="35">
        <f t="shared" si="10"/>
        <v>60.65</v>
      </c>
      <c r="CW6" s="34" t="str">
        <f>IF(CW7="","",IF(CW7="-","【-】","【"&amp;SUBSTITUTE(TEXT(CW7,"#,##0.00"),"-","△")&amp;"】"))</f>
        <v>【59.15】</v>
      </c>
      <c r="CX6" s="35">
        <f>IF(CX7="",NA(),CX7)</f>
        <v>91.92</v>
      </c>
      <c r="CY6" s="35">
        <f t="shared" ref="CY6:DG6" si="11">IF(CY7="",NA(),CY7)</f>
        <v>93.06</v>
      </c>
      <c r="CZ6" s="35">
        <f t="shared" si="11"/>
        <v>93.14</v>
      </c>
      <c r="DA6" s="35">
        <f t="shared" si="11"/>
        <v>93.08</v>
      </c>
      <c r="DB6" s="35">
        <f t="shared" si="11"/>
        <v>93.26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93424</v>
      </c>
      <c r="D7" s="37">
        <v>47</v>
      </c>
      <c r="E7" s="37">
        <v>17</v>
      </c>
      <c r="F7" s="37">
        <v>5</v>
      </c>
      <c r="G7" s="37">
        <v>0</v>
      </c>
      <c r="H7" s="37" t="s">
        <v>110</v>
      </c>
      <c r="I7" s="37" t="s">
        <v>111</v>
      </c>
      <c r="J7" s="37" t="s">
        <v>112</v>
      </c>
      <c r="K7" s="37" t="s">
        <v>113</v>
      </c>
      <c r="L7" s="37" t="s">
        <v>114</v>
      </c>
      <c r="M7" s="37"/>
      <c r="N7" s="38" t="s">
        <v>115</v>
      </c>
      <c r="O7" s="38" t="s">
        <v>116</v>
      </c>
      <c r="P7" s="38">
        <v>9.6</v>
      </c>
      <c r="Q7" s="38">
        <v>90.22</v>
      </c>
      <c r="R7" s="38">
        <v>2808</v>
      </c>
      <c r="S7" s="38">
        <v>23779</v>
      </c>
      <c r="T7" s="38">
        <v>89.4</v>
      </c>
      <c r="U7" s="38">
        <v>265.98</v>
      </c>
      <c r="V7" s="38">
        <v>2271</v>
      </c>
      <c r="W7" s="38">
        <v>1</v>
      </c>
      <c r="X7" s="38">
        <v>2271</v>
      </c>
      <c r="Y7" s="38">
        <v>102.06</v>
      </c>
      <c r="Z7" s="38">
        <v>91.49</v>
      </c>
      <c r="AA7" s="38">
        <v>100.73</v>
      </c>
      <c r="AB7" s="38">
        <v>100.41</v>
      </c>
      <c r="AC7" s="38">
        <v>100.94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76.569999999999993</v>
      </c>
      <c r="BR7" s="38">
        <v>87.94</v>
      </c>
      <c r="BS7" s="38">
        <v>88.24</v>
      </c>
      <c r="BT7" s="38">
        <v>90.87</v>
      </c>
      <c r="BU7" s="38">
        <v>89.23</v>
      </c>
      <c r="BV7" s="38">
        <v>51.03</v>
      </c>
      <c r="BW7" s="38">
        <v>50.9</v>
      </c>
      <c r="BX7" s="38">
        <v>50.82</v>
      </c>
      <c r="BY7" s="38">
        <v>52.19</v>
      </c>
      <c r="BZ7" s="38">
        <v>55.32</v>
      </c>
      <c r="CA7" s="38">
        <v>55.73</v>
      </c>
      <c r="CB7" s="38">
        <v>196.33</v>
      </c>
      <c r="CC7" s="38">
        <v>171.17</v>
      </c>
      <c r="CD7" s="38">
        <v>175.71</v>
      </c>
      <c r="CE7" s="38">
        <v>170.95</v>
      </c>
      <c r="CF7" s="38">
        <v>174.92</v>
      </c>
      <c r="CG7" s="38">
        <v>289.60000000000002</v>
      </c>
      <c r="CH7" s="38">
        <v>293.27</v>
      </c>
      <c r="CI7" s="38">
        <v>300.52</v>
      </c>
      <c r="CJ7" s="38">
        <v>296.14</v>
      </c>
      <c r="CK7" s="38">
        <v>283.17</v>
      </c>
      <c r="CL7" s="38">
        <v>276.77999999999997</v>
      </c>
      <c r="CM7" s="38">
        <v>60.97</v>
      </c>
      <c r="CN7" s="38">
        <v>65.05</v>
      </c>
      <c r="CO7" s="38">
        <v>65.7</v>
      </c>
      <c r="CP7" s="38">
        <v>62.15</v>
      </c>
      <c r="CQ7" s="38">
        <v>73.66</v>
      </c>
      <c r="CR7" s="38">
        <v>54.74</v>
      </c>
      <c r="CS7" s="38">
        <v>53.78</v>
      </c>
      <c r="CT7" s="38">
        <v>53.24</v>
      </c>
      <c r="CU7" s="38">
        <v>52.31</v>
      </c>
      <c r="CV7" s="38">
        <v>60.65</v>
      </c>
      <c r="CW7" s="38">
        <v>59.15</v>
      </c>
      <c r="CX7" s="38">
        <v>91.92</v>
      </c>
      <c r="CY7" s="38">
        <v>93.06</v>
      </c>
      <c r="CZ7" s="38">
        <v>93.14</v>
      </c>
      <c r="DA7" s="38">
        <v>93.08</v>
      </c>
      <c r="DB7" s="38">
        <v>93.26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2017-12-25T02:26:47Z</dcterms:created>
  <dcterms:modified xsi:type="dcterms:W3CDTF">2018-02-28T01:49:35Z</dcterms:modified>
  <cp:category/>
</cp:coreProperties>
</file>