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<sst xmlns="http://schemas.openxmlformats.org/spreadsheetml/2006/main" count="232" uniqueCount="120">
  <si>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</si>
  <si>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</si>
  <si>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</si>
  <si>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</si>
  <si>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</si>
  <si>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</si>
  <si>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</si>
  <si>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</si>
  <si>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</si>
  <si>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</si>
  <si>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</si>
  <si>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</si>
  <si>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</si>
  <si>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</si>
  <si>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</si>
  <si>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</si>
  <si>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</si>
  <si>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</si>
  <si>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</si>
  <si>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</si>
  <si>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</si>
  <si>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</si>
  <si>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</si>
  <si>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</si>
  <si>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</si>
  <si>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</si>
  <si>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</si>
  <si>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</si>
  <si>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</si>
  <si>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</si>
  <si>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</si>
  <si>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</si>
  <si>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</si>
  <si>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</si>
  <si>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</si>
  <si>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</si>
  <si>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</si>
  <si>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</si>
  <si>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</si>
  <si>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</si>
  <si>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</si>
  <si>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</si>
  <si>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</si>
  <si>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</si>
  <si>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</si>
  <si>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</si>
  <si>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</si>
  <si>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</si>
  <si>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</si>
  <si>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</si>
  <si>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</si>
  <si>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</si>
  <si>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</si>
  <si>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</si>
  <si>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</si>
  <si>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</si>
  <si>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</si>
  <si>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</si>
  <si>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</si>
  <si>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</si>
  <si>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</si>
  <si>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</si>
  <si>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</si>
  <si>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</si>
  <si>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</si>
  <si>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</si>
  <si>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</si>
  <si>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</si>
  <si>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</si>
  <si>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</si>
  <si>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</si>
  <si>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</si>
  <si>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</si>
  <si>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</si>
  <si>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</si>
  <si>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</si>
  <si>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</si>
  <si>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</si>
  <si>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</si>
  <si>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</si>
  <si>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</si>
  <si>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</si>
  <si>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</si>
  <si>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</si>
  <si>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</si>
  <si>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</si>
  <si>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</si>
  <si>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</si>
  <si>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</si>
  <si>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</si>
  <si>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</si>
  <si>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</si>
  <si>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</si>
  <si>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</si>
  <si>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</si>
  <si>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</si>
  <si>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</si>
  <si>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</si>
  <si>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</si>
  <si>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</si>
  <si>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</si>
  <si>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</si>
  <si>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</si>
  <si>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</si>
  <si>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</si>
  <si>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茂木町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</si>
  <si>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</si>
  <si>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</si>
  <si>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</si>
  <si>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</si>
  <si>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</si>
  <si>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</si>
  <si>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</si>
  <si>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</si>
  <si>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</si>
  <si>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</si>
  <si>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数が多いため、老朽化に対応するためには、計画的、効率的に更新を行う必要がある。このためには、施設の老朽度について正確に把握し、適切な点検やメンテナンスを行い、施設の延命化、長寿命化を図ることが必要である。</t>
    <rPh sb="1" eb="3">
      <t>シセツ</t>
    </rPh>
    <rPh sb="3" eb="4">
      <t>スウ</t>
    </rPh>
    <rPh sb="5" eb="6">
      <t>オオ</t>
    </rPh>
    <rPh sb="10" eb="13">
      <t>ロウキュウカ</t>
    </rPh>
    <rPh sb="14" eb="16">
      <t>タイオウ</t>
    </rPh>
    <rPh sb="23" eb="26">
      <t>ケイカクテキ</t>
    </rPh>
    <rPh sb="27" eb="30">
      <t>コウリツテキ</t>
    </rPh>
    <rPh sb="31" eb="33">
      <t>コウシン</t>
    </rPh>
    <rPh sb="34" eb="35">
      <t>オコナ</t>
    </rPh>
    <rPh sb="36" eb="38">
      <t>ヒツヨウ</t>
    </rPh>
    <rPh sb="49" eb="51">
      <t>シセツ</t>
    </rPh>
    <rPh sb="52" eb="54">
      <t>ロウキュウ</t>
    </rPh>
    <rPh sb="54" eb="55">
      <t>ド</t>
    </rPh>
    <rPh sb="59" eb="61">
      <t>セイカク</t>
    </rPh>
    <rPh sb="62" eb="64">
      <t>ハアク</t>
    </rPh>
    <rPh sb="66" eb="68">
      <t>テキセツ</t>
    </rPh>
    <rPh sb="69" eb="71">
      <t>テンケン</t>
    </rPh>
    <rPh sb="79" eb="80">
      <t>オコナ</t>
    </rPh>
    <rPh sb="82" eb="84">
      <t>シセツ</t>
    </rPh>
    <rPh sb="85" eb="87">
      <t>エンメイ</t>
    </rPh>
    <rPh sb="87" eb="88">
      <t>カ</t>
    </rPh>
    <rPh sb="89" eb="93">
      <t>チョウジュミョウカ</t>
    </rPh>
    <rPh sb="94" eb="95">
      <t>ハカ</t>
    </rPh>
    <rPh sb="99" eb="101">
      <t>ヒツヨウ</t>
    </rPh>
    <phoneticPr fontId="4"/>
  </si>
  <si>
    <t>・平成２５年度末の上水道事業と旧須藤地区簡易水道事業との経営統合により、費用の効率性や料金水準等の経営の健全性・効率性を表す主要指標が大きく改善されている。
　今後も、漏水等を減らし有収率の改善を図ること、維持管理経費の一層の削減を図ること等により、収益の更なる改善に努める必要がある。</t>
    <rPh sb="1" eb="3">
      <t>ヘイセイ</t>
    </rPh>
    <rPh sb="5" eb="7">
      <t>ネンド</t>
    </rPh>
    <rPh sb="7" eb="8">
      <t>マツ</t>
    </rPh>
    <rPh sb="9" eb="12">
      <t>ジョウスイドウ</t>
    </rPh>
    <rPh sb="12" eb="14">
      <t>ジギョウ</t>
    </rPh>
    <rPh sb="15" eb="16">
      <t>キュウ</t>
    </rPh>
    <rPh sb="16" eb="18">
      <t>ストウ</t>
    </rPh>
    <rPh sb="18" eb="20">
      <t>チク</t>
    </rPh>
    <rPh sb="20" eb="22">
      <t>カンイ</t>
    </rPh>
    <rPh sb="22" eb="24">
      <t>スイドウ</t>
    </rPh>
    <rPh sb="24" eb="26">
      <t>ジギョウ</t>
    </rPh>
    <rPh sb="28" eb="30">
      <t>ケイエイ</t>
    </rPh>
    <rPh sb="30" eb="32">
      <t>トウゴウ</t>
    </rPh>
    <rPh sb="36" eb="38">
      <t>ヒヨウ</t>
    </rPh>
    <rPh sb="39" eb="41">
      <t>コウリツ</t>
    </rPh>
    <rPh sb="41" eb="42">
      <t>セイ</t>
    </rPh>
    <rPh sb="43" eb="45">
      <t>リョウキン</t>
    </rPh>
    <rPh sb="45" eb="47">
      <t>スイジュン</t>
    </rPh>
    <rPh sb="47" eb="48">
      <t>トウ</t>
    </rPh>
    <rPh sb="49" eb="51">
      <t>ケイエイ</t>
    </rPh>
    <rPh sb="52" eb="55">
      <t>ケンゼンセイ</t>
    </rPh>
    <rPh sb="56" eb="59">
      <t>コウリツセイ</t>
    </rPh>
    <rPh sb="60" eb="61">
      <t>アラワ</t>
    </rPh>
    <rPh sb="62" eb="64">
      <t>シュヨウ</t>
    </rPh>
    <rPh sb="64" eb="66">
      <t>シヒョウ</t>
    </rPh>
    <rPh sb="67" eb="68">
      <t>オオ</t>
    </rPh>
    <rPh sb="70" eb="72">
      <t>カイゼン</t>
    </rPh>
    <rPh sb="80" eb="82">
      <t>コンゴ</t>
    </rPh>
    <rPh sb="84" eb="86">
      <t>ロウスイ</t>
    </rPh>
    <rPh sb="86" eb="87">
      <t>トウ</t>
    </rPh>
    <rPh sb="88" eb="89">
      <t>ヘ</t>
    </rPh>
    <rPh sb="91" eb="92">
      <t>ユウ</t>
    </rPh>
    <rPh sb="92" eb="93">
      <t>シュウ</t>
    </rPh>
    <rPh sb="93" eb="94">
      <t>リツ</t>
    </rPh>
    <rPh sb="95" eb="97">
      <t>カイゼン</t>
    </rPh>
    <rPh sb="98" eb="99">
      <t>ハカ</t>
    </rPh>
    <rPh sb="103" eb="105">
      <t>イジ</t>
    </rPh>
    <rPh sb="105" eb="107">
      <t>カンリ</t>
    </rPh>
    <rPh sb="107" eb="109">
      <t>ケイヒ</t>
    </rPh>
    <rPh sb="110" eb="112">
      <t>イッソウ</t>
    </rPh>
    <rPh sb="113" eb="115">
      <t>サクゲン</t>
    </rPh>
    <rPh sb="116" eb="117">
      <t>ハカ</t>
    </rPh>
    <rPh sb="120" eb="121">
      <t>トウ</t>
    </rPh>
    <rPh sb="125" eb="127">
      <t>シュウエキ</t>
    </rPh>
    <rPh sb="128" eb="129">
      <t>サラ</t>
    </rPh>
    <rPh sb="131" eb="133">
      <t>カイゼン</t>
    </rPh>
    <rPh sb="134" eb="135">
      <t>ツト</t>
    </rPh>
    <rPh sb="137" eb="139">
      <t>ヒツヨウ</t>
    </rPh>
    <phoneticPr fontId="4"/>
  </si>
  <si>
    <t>・今後も経営の健全性・効率性の向上に努めるとともに、老朽化が進む施設の更新や修繕を計画的・積極的に行い、安全・安心な水道水の供給に努める。</t>
    <rPh sb="1" eb="3">
      <t>コンゴ</t>
    </rPh>
    <rPh sb="4" eb="6">
      <t>ケイエイ</t>
    </rPh>
    <rPh sb="7" eb="10">
      <t>ケンゼンセイ</t>
    </rPh>
    <rPh sb="11" eb="14">
      <t>コウリツセイ</t>
    </rPh>
    <rPh sb="15" eb="17">
      <t>コウジョウ</t>
    </rPh>
    <rPh sb="18" eb="19">
      <t>ツト</t>
    </rPh>
    <rPh sb="26" eb="29">
      <t>ロウキュウカ</t>
    </rPh>
    <rPh sb="30" eb="31">
      <t>スス</t>
    </rPh>
    <rPh sb="32" eb="34">
      <t>シセツ</t>
    </rPh>
    <rPh sb="35" eb="37">
      <t>コウシン</t>
    </rPh>
    <rPh sb="38" eb="40">
      <t>シュウゼン</t>
    </rPh>
    <rPh sb="41" eb="44">
      <t>ケイカクテキ</t>
    </rPh>
    <rPh sb="45" eb="48">
      <t>セッキョクテキ</t>
    </rPh>
    <rPh sb="49" eb="50">
      <t>オコナ</t>
    </rPh>
    <rPh sb="52" eb="54">
      <t>アンゼン</t>
    </rPh>
    <rPh sb="55" eb="57">
      <t>アンシン</t>
    </rPh>
    <rPh sb="58" eb="61">
      <t>スイドウスイ</t>
    </rPh>
    <rPh sb="62" eb="64">
      <t>キョウキュウ</t>
    </rPh>
    <rPh sb="65" eb="66">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</si>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</sst>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0.02</c:v>
                </c:pt>
                <c:pt idx="4" formatCode="#,##0.00;&quot;△&quot;#,##0.00;&quot;-&quot;">
                  <c:v>0.06</c:v>
                </c:pt>
              </c:numCache>
            </c:numRef>
          </c:val>
        </c:ser>
        <c:dLbls>
          <c:showLegendKey val="0"/>
          <c:showVal val="0"/>
          <c:showCatName val="0"/>
          <c:showSerName val="0"/>
          <c:showPercent val="0"/>
          <c:showBubbleSize val="0"/>
        </c:dLbls>
        <c:gapWidth val="150"/>
        <c:axId val="178955256"/>
        <c:axId val="33616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78955256"/>
        <c:axId val="336163176"/>
      </c:lineChart>
      <c:dateAx>
        <c:axId val="178955256"/>
        <c:scaling>
          <c:orientation val="minMax"/>
        </c:scaling>
        <c:delete val="1"/>
        <c:axPos val="b"/>
        <c:numFmt formatCode="ge" sourceLinked="1"/>
        <c:majorTickMark val="none"/>
        <c:minorTickMark val="none"/>
        <c:tickLblPos val="none"/>
        <c:crossAx val="336163176"/>
        <c:crosses val="autoZero"/>
        <c:auto val="1"/>
        <c:lblOffset val="100"/>
        <c:baseTimeUnit val="years"/>
      </c:dateAx>
      <c:valAx>
        <c:axId val="33616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5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43.83</c:v>
                </c:pt>
                <c:pt idx="1">
                  <c:v>43.91</c:v>
                </c:pt>
                <c:pt idx="2">
                  <c:v>44.39</c:v>
                </c:pt>
                <c:pt idx="3">
                  <c:v>43.48</c:v>
                </c:pt>
                <c:pt idx="4">
                  <c:v>45.27</c:v>
                </c:pt>
              </c:numCache>
            </c:numRef>
          </c:val>
        </c:ser>
        <c:dLbls>
          <c:showLegendKey val="0"/>
          <c:showVal val="0"/>
          <c:showCatName val="0"/>
          <c:showSerName val="0"/>
          <c:showPercent val="0"/>
          <c:showBubbleSize val="0"/>
        </c:dLbls>
        <c:gapWidth val="150"/>
        <c:axId val="337151568"/>
        <c:axId val="33715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337151568"/>
        <c:axId val="337151960"/>
      </c:lineChart>
      <c:dateAx>
        <c:axId val="337151568"/>
        <c:scaling>
          <c:orientation val="minMax"/>
        </c:scaling>
        <c:delete val="1"/>
        <c:axPos val="b"/>
        <c:numFmt formatCode="ge" sourceLinked="1"/>
        <c:majorTickMark val="none"/>
        <c:minorTickMark val="none"/>
        <c:tickLblPos val="none"/>
        <c:crossAx val="337151960"/>
        <c:crosses val="autoZero"/>
        <c:auto val="1"/>
        <c:lblOffset val="100"/>
        <c:baseTimeUnit val="years"/>
      </c:dateAx>
      <c:valAx>
        <c:axId val="33715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5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79.319999999999993</c:v>
                </c:pt>
                <c:pt idx="1">
                  <c:v>78.5</c:v>
                </c:pt>
                <c:pt idx="2">
                  <c:v>77.44</c:v>
                </c:pt>
                <c:pt idx="3">
                  <c:v>78.599999999999994</c:v>
                </c:pt>
                <c:pt idx="4">
                  <c:v>76.790000000000006</c:v>
                </c:pt>
              </c:numCache>
            </c:numRef>
          </c:val>
        </c:ser>
        <c:dLbls>
          <c:showLegendKey val="0"/>
          <c:showVal val="0"/>
          <c:showCatName val="0"/>
          <c:showSerName val="0"/>
          <c:showPercent val="0"/>
          <c:showBubbleSize val="0"/>
        </c:dLbls>
        <c:gapWidth val="150"/>
        <c:axId val="337289600"/>
        <c:axId val="33728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37289600"/>
        <c:axId val="337289992"/>
      </c:lineChart>
      <c:dateAx>
        <c:axId val="337289600"/>
        <c:scaling>
          <c:orientation val="minMax"/>
        </c:scaling>
        <c:delete val="1"/>
        <c:axPos val="b"/>
        <c:numFmt formatCode="ge" sourceLinked="1"/>
        <c:majorTickMark val="none"/>
        <c:minorTickMark val="none"/>
        <c:tickLblPos val="none"/>
        <c:crossAx val="337289992"/>
        <c:crosses val="autoZero"/>
        <c:auto val="1"/>
        <c:lblOffset val="100"/>
        <c:baseTimeUnit val="years"/>
      </c:dateAx>
      <c:valAx>
        <c:axId val="33728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97.94</c:v>
                </c:pt>
                <c:pt idx="1">
                  <c:v>101.99</c:v>
                </c:pt>
                <c:pt idx="2">
                  <c:v>103.73</c:v>
                </c:pt>
                <c:pt idx="3">
                  <c:v>106.67</c:v>
                </c:pt>
                <c:pt idx="4">
                  <c:v>107.07</c:v>
                </c:pt>
              </c:numCache>
            </c:numRef>
          </c:val>
        </c:ser>
        <c:dLbls>
          <c:showLegendKey val="0"/>
          <c:showVal val="0"/>
          <c:showCatName val="0"/>
          <c:showSerName val="0"/>
          <c:showPercent val="0"/>
          <c:showBubbleSize val="0"/>
        </c:dLbls>
        <c:gapWidth val="150"/>
        <c:axId val="336449928"/>
        <c:axId val="33649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36449928"/>
        <c:axId val="336491088"/>
      </c:lineChart>
      <c:dateAx>
        <c:axId val="336449928"/>
        <c:scaling>
          <c:orientation val="minMax"/>
        </c:scaling>
        <c:delete val="1"/>
        <c:axPos val="b"/>
        <c:numFmt formatCode="ge" sourceLinked="1"/>
        <c:majorTickMark val="none"/>
        <c:minorTickMark val="none"/>
        <c:tickLblPos val="none"/>
        <c:crossAx val="336491088"/>
        <c:crosses val="autoZero"/>
        <c:auto val="1"/>
        <c:lblOffset val="100"/>
        <c:baseTimeUnit val="years"/>
      </c:dateAx>
      <c:valAx>
        <c:axId val="33649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4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27.81</c:v>
                </c:pt>
                <c:pt idx="1">
                  <c:v>29.39</c:v>
                </c:pt>
                <c:pt idx="2">
                  <c:v>30.72</c:v>
                </c:pt>
                <c:pt idx="3">
                  <c:v>32.979999999999997</c:v>
                </c:pt>
                <c:pt idx="4">
                  <c:v>35.28</c:v>
                </c:pt>
              </c:numCache>
            </c:numRef>
          </c:val>
        </c:ser>
        <c:dLbls>
          <c:showLegendKey val="0"/>
          <c:showVal val="0"/>
          <c:showCatName val="0"/>
          <c:showSerName val="0"/>
          <c:showPercent val="0"/>
          <c:showBubbleSize val="0"/>
        </c:dLbls>
        <c:gapWidth val="150"/>
        <c:axId val="336467856"/>
        <c:axId val="3365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36467856"/>
        <c:axId val="336598160"/>
      </c:lineChart>
      <c:dateAx>
        <c:axId val="336467856"/>
        <c:scaling>
          <c:orientation val="minMax"/>
        </c:scaling>
        <c:delete val="1"/>
        <c:axPos val="b"/>
        <c:numFmt formatCode="ge" sourceLinked="1"/>
        <c:majorTickMark val="none"/>
        <c:minorTickMark val="none"/>
        <c:tickLblPos val="none"/>
        <c:crossAx val="336598160"/>
        <c:crosses val="autoZero"/>
        <c:auto val="1"/>
        <c:lblOffset val="100"/>
        <c:baseTimeUnit val="years"/>
      </c:dateAx>
      <c:valAx>
        <c:axId val="3365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6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526112"/>
        <c:axId val="17852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78526112"/>
        <c:axId val="178526504"/>
      </c:lineChart>
      <c:dateAx>
        <c:axId val="178526112"/>
        <c:scaling>
          <c:orientation val="minMax"/>
        </c:scaling>
        <c:delete val="1"/>
        <c:axPos val="b"/>
        <c:numFmt formatCode="ge" sourceLinked="1"/>
        <c:majorTickMark val="none"/>
        <c:minorTickMark val="none"/>
        <c:tickLblPos val="none"/>
        <c:crossAx val="178526504"/>
        <c:crosses val="autoZero"/>
        <c:auto val="1"/>
        <c:lblOffset val="100"/>
        <c:baseTimeUnit val="years"/>
      </c:dateAx>
      <c:valAx>
        <c:axId val="17852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924200"/>
        <c:axId val="33692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36924200"/>
        <c:axId val="336924592"/>
      </c:lineChart>
      <c:dateAx>
        <c:axId val="336924200"/>
        <c:scaling>
          <c:orientation val="minMax"/>
        </c:scaling>
        <c:delete val="1"/>
        <c:axPos val="b"/>
        <c:numFmt formatCode="ge" sourceLinked="1"/>
        <c:majorTickMark val="none"/>
        <c:minorTickMark val="none"/>
        <c:tickLblPos val="none"/>
        <c:crossAx val="336924592"/>
        <c:crosses val="autoZero"/>
        <c:auto val="1"/>
        <c:lblOffset val="100"/>
        <c:baseTimeUnit val="years"/>
      </c:dateAx>
      <c:valAx>
        <c:axId val="33692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92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670.34</c:v>
                </c:pt>
                <c:pt idx="1">
                  <c:v>446.58</c:v>
                </c:pt>
                <c:pt idx="2">
                  <c:v>90.44</c:v>
                </c:pt>
                <c:pt idx="3">
                  <c:v>106.5</c:v>
                </c:pt>
                <c:pt idx="4">
                  <c:v>133.58000000000001</c:v>
                </c:pt>
              </c:numCache>
            </c:numRef>
          </c:val>
        </c:ser>
        <c:dLbls>
          <c:showLegendKey val="0"/>
          <c:showVal val="0"/>
          <c:showCatName val="0"/>
          <c:showSerName val="0"/>
          <c:showPercent val="0"/>
          <c:showBubbleSize val="0"/>
        </c:dLbls>
        <c:gapWidth val="150"/>
        <c:axId val="178525720"/>
        <c:axId val="17852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78525720"/>
        <c:axId val="178525328"/>
      </c:lineChart>
      <c:dateAx>
        <c:axId val="178525720"/>
        <c:scaling>
          <c:orientation val="minMax"/>
        </c:scaling>
        <c:delete val="1"/>
        <c:axPos val="b"/>
        <c:numFmt formatCode="ge" sourceLinked="1"/>
        <c:majorTickMark val="none"/>
        <c:minorTickMark val="none"/>
        <c:tickLblPos val="none"/>
        <c:crossAx val="178525328"/>
        <c:crosses val="autoZero"/>
        <c:auto val="1"/>
        <c:lblOffset val="100"/>
        <c:baseTimeUnit val="years"/>
      </c:dateAx>
      <c:valAx>
        <c:axId val="17852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52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863.55</c:v>
                </c:pt>
                <c:pt idx="1">
                  <c:v>793.31</c:v>
                </c:pt>
                <c:pt idx="2">
                  <c:v>701.05</c:v>
                </c:pt>
                <c:pt idx="3">
                  <c:v>631.07000000000005</c:v>
                </c:pt>
                <c:pt idx="4">
                  <c:v>549.91999999999996</c:v>
                </c:pt>
              </c:numCache>
            </c:numRef>
          </c:val>
        </c:ser>
        <c:dLbls>
          <c:showLegendKey val="0"/>
          <c:showVal val="0"/>
          <c:showCatName val="0"/>
          <c:showSerName val="0"/>
          <c:showPercent val="0"/>
          <c:showBubbleSize val="0"/>
        </c:dLbls>
        <c:gapWidth val="150"/>
        <c:axId val="336925768"/>
        <c:axId val="33692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36925768"/>
        <c:axId val="336926160"/>
      </c:lineChart>
      <c:dateAx>
        <c:axId val="336925768"/>
        <c:scaling>
          <c:orientation val="minMax"/>
        </c:scaling>
        <c:delete val="1"/>
        <c:axPos val="b"/>
        <c:numFmt formatCode="ge" sourceLinked="1"/>
        <c:majorTickMark val="none"/>
        <c:minorTickMark val="none"/>
        <c:tickLblPos val="none"/>
        <c:crossAx val="336926160"/>
        <c:crosses val="autoZero"/>
        <c:auto val="1"/>
        <c:lblOffset val="100"/>
        <c:baseTimeUnit val="years"/>
      </c:dateAx>
      <c:valAx>
        <c:axId val="33692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9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76.260000000000005</c:v>
                </c:pt>
                <c:pt idx="1">
                  <c:v>76.08</c:v>
                </c:pt>
                <c:pt idx="2">
                  <c:v>76.150000000000006</c:v>
                </c:pt>
                <c:pt idx="3">
                  <c:v>83.16</c:v>
                </c:pt>
                <c:pt idx="4">
                  <c:v>87.18</c:v>
                </c:pt>
              </c:numCache>
            </c:numRef>
          </c:val>
        </c:ser>
        <c:dLbls>
          <c:showLegendKey val="0"/>
          <c:showVal val="0"/>
          <c:showCatName val="0"/>
          <c:showSerName val="0"/>
          <c:showPercent val="0"/>
          <c:showBubbleSize val="0"/>
        </c:dLbls>
        <c:gapWidth val="150"/>
        <c:axId val="337148432"/>
        <c:axId val="33714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337148432"/>
        <c:axId val="337148824"/>
      </c:lineChart>
      <c:dateAx>
        <c:axId val="337148432"/>
        <c:scaling>
          <c:orientation val="minMax"/>
        </c:scaling>
        <c:delete val="1"/>
        <c:axPos val="b"/>
        <c:numFmt formatCode="ge" sourceLinked="1"/>
        <c:majorTickMark val="none"/>
        <c:minorTickMark val="none"/>
        <c:tickLblPos val="none"/>
        <c:crossAx val="337148824"/>
        <c:crosses val="autoZero"/>
        <c:auto val="1"/>
        <c:lblOffset val="100"/>
        <c:baseTimeUnit val="years"/>
      </c:dateAx>
      <c:valAx>
        <c:axId val="3371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4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257.52</c:v>
                </c:pt>
                <c:pt idx="1">
                  <c:v>258.44</c:v>
                </c:pt>
                <c:pt idx="2">
                  <c:v>260.57</c:v>
                </c:pt>
                <c:pt idx="3">
                  <c:v>237.49</c:v>
                </c:pt>
                <c:pt idx="4">
                  <c:v>226.4</c:v>
                </c:pt>
              </c:numCache>
            </c:numRef>
          </c:val>
        </c:ser>
        <c:dLbls>
          <c:showLegendKey val="0"/>
          <c:showVal val="0"/>
          <c:showCatName val="0"/>
          <c:showSerName val="0"/>
          <c:showPercent val="0"/>
          <c:showBubbleSize val="0"/>
        </c:dLbls>
        <c:gapWidth val="150"/>
        <c:axId val="337150000"/>
        <c:axId val="33715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337150000"/>
        <c:axId val="337150392"/>
      </c:lineChart>
      <c:dateAx>
        <c:axId val="337150000"/>
        <c:scaling>
          <c:orientation val="minMax"/>
        </c:scaling>
        <c:delete val="1"/>
        <c:axPos val="b"/>
        <c:numFmt formatCode="ge" sourceLinked="1"/>
        <c:majorTickMark val="none"/>
        <c:minorTickMark val="none"/>
        <c:tickLblPos val="none"/>
        <c:crossAx val="337150392"/>
        <c:crosses val="autoZero"/>
        <c:auto val="1"/>
        <c:lblOffset val="100"/>
        <c:baseTimeUnit val="years"/>
      </c:dateAx>
      <c:valAx>
        <c:axId val="33715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茂木町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13603</v>
      </c>
      <c r="AM8" s="61"/>
      <c r="AN8" s="61"/>
      <c r="AO8" s="61"/>
      <c r="AP8" s="61"/>
      <c r="AQ8" s="61"/>
      <c r="AR8" s="61"/>
      <c r="AS8" s="61"/>
      <c r="AT8" s="51">
        <f>データ!$S$6</f>
        <v>172.69</v>
      </c>
      <c r="AU8" s="52"/>
      <c r="AV8" s="52"/>
      <c r="AW8" s="52"/>
      <c r="AX8" s="52"/>
      <c r="AY8" s="52"/>
      <c r="AZ8" s="52"/>
      <c r="BA8" s="52"/>
      <c r="BB8" s="53">
        <f>データ!$T$6</f>
        <v>78.77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75.95</v>
      </c>
      <c r="J10" s="52"/>
      <c r="K10" s="52"/>
      <c r="L10" s="52"/>
      <c r="M10" s="52"/>
      <c r="N10" s="52"/>
      <c r="O10" s="64"/>
      <c r="P10" s="53">
        <f>データ!$P$6</f>
        <v>99.21</v>
      </c>
      <c r="Q10" s="53"/>
      <c r="R10" s="53"/>
      <c r="S10" s="53"/>
      <c r="T10" s="53"/>
      <c r="U10" s="53"/>
      <c r="V10" s="53"/>
      <c r="W10" s="61">
        <f>データ!$Q$6</f>
        <v>3953</v>
      </c>
      <c r="X10" s="61"/>
      <c r="Y10" s="61"/>
      <c r="Z10" s="61"/>
      <c r="AA10" s="61"/>
      <c r="AB10" s="61"/>
      <c r="AC10" s="61"/>
      <c r="AD10" s="2"/>
      <c r="AE10" s="2"/>
      <c r="AF10" s="2"/>
      <c r="AG10" s="2"/>
      <c r="AH10" s="5"/>
      <c r="AI10" s="5"/>
      <c r="AJ10" s="5"/>
      <c r="AK10" s="5"/>
      <c r="AL10" s="61">
        <f>データ!$U$6</f>
        <v>13411</v>
      </c>
      <c r="AM10" s="61"/>
      <c r="AN10" s="61"/>
      <c r="AO10" s="61"/>
      <c r="AP10" s="61"/>
      <c r="AQ10" s="61"/>
      <c r="AR10" s="61"/>
      <c r="AS10" s="61"/>
      <c r="AT10" s="51">
        <f>データ!$V$6</f>
        <v>90.5</v>
      </c>
      <c r="AU10" s="52"/>
      <c r="AV10" s="52"/>
      <c r="AW10" s="52"/>
      <c r="AX10" s="52"/>
      <c r="AY10" s="52"/>
      <c r="AZ10" s="52"/>
      <c r="BA10" s="52"/>
      <c r="BB10" s="53">
        <f>データ!$W$6</f>
        <v>148.19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93432</v>
      </c>
      <c r="D6" s="34">
        <f t="shared" si="3"/>
        <v>46</v>
      </c>
      <c r="E6" s="34">
        <f t="shared" si="3"/>
        <v>1</v>
      </c>
      <c r="F6" s="34">
        <f t="shared" si="3"/>
        <v>0</v>
      </c>
      <c r="G6" s="34">
        <f t="shared" si="3"/>
        <v>1</v>
      </c>
      <c r="H6" s="34" t="str">
        <f t="shared" si="3"/>
        <v>栃木県　茂木町</v>
      </c>
      <c r="I6" s="34" t="str">
        <f t="shared" si="3"/>
        <v>法適用</v>
      </c>
      <c r="J6" s="34" t="str">
        <f t="shared" si="3"/>
        <v>水道事業</v>
      </c>
      <c r="K6" s="34" t="str">
        <f t="shared" si="3"/>
        <v>末端給水事業</v>
      </c>
      <c r="L6" s="34" t="str">
        <f t="shared" si="3"/>
        <v>A7</v>
      </c>
      <c r="M6" s="34">
        <f t="shared" si="3"/>
        <v>0</v>
      </c>
      <c r="N6" s="35" t="str">
        <f t="shared" si="3"/>
        <v>-</v>
      </c>
      <c r="O6" s="35">
        <f t="shared" si="3"/>
        <v>75.95</v>
      </c>
      <c r="P6" s="35">
        <f t="shared" si="3"/>
        <v>99.21</v>
      </c>
      <c r="Q6" s="35">
        <f t="shared" si="3"/>
        <v>3953</v>
      </c>
      <c r="R6" s="35">
        <f t="shared" si="3"/>
        <v>13603</v>
      </c>
      <c r="S6" s="35">
        <f t="shared" si="3"/>
        <v>172.69</v>
      </c>
      <c r="T6" s="35">
        <f t="shared" si="3"/>
        <v>78.77</v>
      </c>
      <c r="U6" s="35">
        <f t="shared" si="3"/>
        <v>13411</v>
      </c>
      <c r="V6" s="35">
        <f t="shared" si="3"/>
        <v>90.5</v>
      </c>
      <c r="W6" s="35">
        <f t="shared" si="3"/>
        <v>148.19</v>
      </c>
      <c r="X6" s="36">
        <f>IF(X7="",NA(),X7)</f>
        <v>97.94</v>
      </c>
      <c r="Y6" s="36">
        <f t="shared" ref="Y6:AG6" si="4">IF(Y7="",NA(),Y7)</f>
        <v>101.99</v>
      </c>
      <c r="Z6" s="36">
        <f t="shared" si="4"/>
        <v>103.73</v>
      </c>
      <c r="AA6" s="36">
        <f t="shared" si="4"/>
        <v>106.67</v>
      </c>
      <c r="AB6" s="36">
        <f t="shared" si="4"/>
        <v>107.07</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670.34</v>
      </c>
      <c r="AU6" s="36">
        <f t="shared" ref="AU6:BC6" si="6">IF(AU7="",NA(),AU7)</f>
        <v>446.58</v>
      </c>
      <c r="AV6" s="36">
        <f t="shared" si="6"/>
        <v>90.44</v>
      </c>
      <c r="AW6" s="36">
        <f t="shared" si="6"/>
        <v>106.5</v>
      </c>
      <c r="AX6" s="36">
        <f t="shared" si="6"/>
        <v>133.58000000000001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863.55</v>
      </c>
      <c r="BF6" s="36">
        <f t="shared" ref="BF6:BN6" si="7">IF(BF7="",NA(),BF7)</f>
        <v>793.31</v>
      </c>
      <c r="BG6" s="36">
        <f t="shared" si="7"/>
        <v>701.05</v>
      </c>
      <c r="BH6" s="36">
        <f t="shared" si="7"/>
        <v>631.07000000000005</v>
      </c>
      <c r="BI6" s="36">
        <f t="shared" si="7"/>
        <v>549.91999999999996</v>
      </c>
      <c r="BJ6" s="36">
        <f t="shared" si="7"/>
        <v>458</v>
      </c>
      <c r="BK6" s="36">
        <f t="shared" si="7"/>
        <v>443.13</v>
      </c>
      <c r="BL6" s="36">
        <f t="shared" si="7"/>
        <v>442.54</v>
      </c>
      <c r="BM6" s="36">
        <f t="shared" si="7"/>
        <v>431</v>
      </c>
      <c r="BN6" s="36">
        <f t="shared" si="7"/>
        <v>422.5</v>
      </c>
      <c r="BO6" s="35" t="str">
        <f>IF(BO7="","",IF(BO7="-","【-】","【"&amp;SUBSTITUTE(TEXT(BO7,"#,##0.00"),"-","△")&amp;"】"))</f>
        <v>【270.87】</v>
      </c>
      <c r="BP6" s="36">
        <f>IF(BP7="",NA(),BP7)</f>
        <v>76.260000000000005</v>
      </c>
      <c r="BQ6" s="36">
        <f t="shared" ref="BQ6:BY6" si="8">IF(BQ7="",NA(),BQ7)</f>
        <v>76.08</v>
      </c>
      <c r="BR6" s="36">
        <f t="shared" si="8"/>
        <v>76.150000000000006</v>
      </c>
      <c r="BS6" s="36">
        <f t="shared" si="8"/>
        <v>83.16</v>
      </c>
      <c r="BT6" s="36">
        <f t="shared" si="8"/>
        <v>87.18</v>
      </c>
      <c r="BU6" s="36">
        <f t="shared" si="8"/>
        <v>96.27</v>
      </c>
      <c r="BV6" s="36">
        <f t="shared" si="8"/>
        <v>95.4</v>
      </c>
      <c r="BW6" s="36">
        <f t="shared" si="8"/>
        <v>98.6</v>
      </c>
      <c r="BX6" s="36">
        <f t="shared" si="8"/>
        <v>100.82</v>
      </c>
      <c r="BY6" s="36">
        <f t="shared" si="8"/>
        <v>101.64</v>
      </c>
      <c r="BZ6" s="35" t="str">
        <f>IF(BZ7="","",IF(BZ7="-","【-】","【"&amp;SUBSTITUTE(TEXT(BZ7,"#,##0.00"),"-","△")&amp;"】"))</f>
        <v>【105.59】</v>
      </c>
      <c r="CA6" s="36">
        <f>IF(CA7="",NA(),CA7)</f>
        <v>257.52</v>
      </c>
      <c r="CB6" s="36">
        <f t="shared" ref="CB6:CJ6" si="9">IF(CB7="",NA(),CB7)</f>
        <v>258.44</v>
      </c>
      <c r="CC6" s="36">
        <f t="shared" si="9"/>
        <v>260.57</v>
      </c>
      <c r="CD6" s="36">
        <f t="shared" si="9"/>
        <v>237.49</v>
      </c>
      <c r="CE6" s="36">
        <f t="shared" si="9"/>
        <v>226.4</v>
      </c>
      <c r="CF6" s="36">
        <f t="shared" si="9"/>
        <v>186.94</v>
      </c>
      <c r="CG6" s="36">
        <f t="shared" si="9"/>
        <v>186.15</v>
      </c>
      <c r="CH6" s="36">
        <f t="shared" si="9"/>
        <v>181.67</v>
      </c>
      <c r="CI6" s="36">
        <f t="shared" si="9"/>
        <v>179.55</v>
      </c>
      <c r="CJ6" s="36">
        <f t="shared" si="9"/>
        <v>179.16</v>
      </c>
      <c r="CK6" s="35" t="str">
        <f>IF(CK7="","",IF(CK7="-","【-】","【"&amp;SUBSTITUTE(TEXT(CK7,"#,##0.00"),"-","△")&amp;"】"))</f>
        <v>【163.27】</v>
      </c>
      <c r="CL6" s="36">
        <f>IF(CL7="",NA(),CL7)</f>
        <v>43.83</v>
      </c>
      <c r="CM6" s="36">
        <f t="shared" ref="CM6:CU6" si="10">IF(CM7="",NA(),CM7)</f>
        <v>43.91</v>
      </c>
      <c r="CN6" s="36">
        <f t="shared" si="10"/>
        <v>44.39</v>
      </c>
      <c r="CO6" s="36">
        <f t="shared" si="10"/>
        <v>43.48</v>
      </c>
      <c r="CP6" s="36">
        <f t="shared" si="10"/>
        <v>45.27</v>
      </c>
      <c r="CQ6" s="36">
        <f t="shared" si="10"/>
        <v>54.51</v>
      </c>
      <c r="CR6" s="36">
        <f t="shared" si="10"/>
        <v>54.47</v>
      </c>
      <c r="CS6" s="36">
        <f t="shared" si="10"/>
        <v>53.61</v>
      </c>
      <c r="CT6" s="36">
        <f t="shared" si="10"/>
        <v>53.52</v>
      </c>
      <c r="CU6" s="36">
        <f t="shared" si="10"/>
        <v>54.24</v>
      </c>
      <c r="CV6" s="35" t="str">
        <f>IF(CV7="","",IF(CV7="-","【-】","【"&amp;SUBSTITUTE(TEXT(CV7,"#,##0.00"),"-","△")&amp;"】"))</f>
        <v>【59.94】</v>
      </c>
      <c r="CW6" s="36">
        <f>IF(CW7="",NA(),CW7)</f>
        <v>79.319999999999993</v>
      </c>
      <c r="CX6" s="36">
        <f t="shared" ref="CX6:DF6" si="11">IF(CX7="",NA(),CX7)</f>
        <v>78.5</v>
      </c>
      <c r="CY6" s="36">
        <f t="shared" si="11"/>
        <v>77.44</v>
      </c>
      <c r="CZ6" s="36">
        <f t="shared" si="11"/>
        <v>78.599999999999994</v>
      </c>
      <c r="DA6" s="36">
        <f t="shared" si="11"/>
        <v>76.790000000000006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27.81</v>
      </c>
      <c r="DI6" s="36">
        <f t="shared" ref="DI6:DQ6" si="12">IF(DI7="",NA(),DI7)</f>
        <v>29.39</v>
      </c>
      <c r="DJ6" s="36">
        <f t="shared" si="12"/>
        <v>30.72</v>
      </c>
      <c r="DK6" s="36">
        <f t="shared" si="12"/>
        <v>32.979999999999997</v>
      </c>
      <c r="DL6" s="36">
        <f t="shared" si="12"/>
        <v>35.28</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6">
        <f t="shared" si="14"/>
        <v>0.02</v>
      </c>
      <c r="EH6" s="36">
        <f t="shared" si="14"/>
        <v>0.06</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93432</v>
      </c>
      <c r="D7" s="38">
        <v>46</v>
      </c>
      <c r="E7" s="38">
        <v>1</v>
      </c>
      <c r="F7" s="38">
        <v>0</v>
      </c>
      <c r="G7" s="38">
        <v>1</v>
      </c>
      <c r="H7" s="38" t="s">
        <v>105</v>
      </c>
      <c r="I7" s="38" t="s">
        <v>106</v>
      </c>
      <c r="J7" s="38" t="s">
        <v>107</v>
      </c>
      <c r="K7" s="38" t="s">
        <v>108</v>
      </c>
      <c r="L7" s="38" t="s">
        <v>109</v>
      </c>
      <c r="M7" s="38"/>
      <c r="N7" s="39" t="s">
        <v>110</v>
      </c>
      <c r="O7" s="39">
        <v>75.95</v>
      </c>
      <c r="P7" s="39">
        <v>99.21</v>
      </c>
      <c r="Q7" s="39">
        <v>3953</v>
      </c>
      <c r="R7" s="39">
        <v>13603</v>
      </c>
      <c r="S7" s="39">
        <v>172.69</v>
      </c>
      <c r="T7" s="39">
        <v>78.77</v>
      </c>
      <c r="U7" s="39">
        <v>13411</v>
      </c>
      <c r="V7" s="39">
        <v>90.5</v>
      </c>
      <c r="W7" s="39">
        <v>148.19</v>
      </c>
      <c r="X7" s="39">
        <v>97.94</v>
      </c>
      <c r="Y7" s="39">
        <v>101.99</v>
      </c>
      <c r="Z7" s="39">
        <v>103.73</v>
      </c>
      <c r="AA7" s="39">
        <v>106.67</v>
      </c>
      <c r="AB7" s="39">
        <v>107.07</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670.34</v>
      </c>
      <c r="AU7" s="39">
        <v>446.58</v>
      </c>
      <c r="AV7" s="39">
        <v>90.44</v>
      </c>
      <c r="AW7" s="39">
        <v>106.5</v>
      </c>
      <c r="AX7" s="39">
        <v>133.58000000000001</v>
      </c>
      <c r="AY7" s="39">
        <v>1159.4100000000001</v>
      </c>
      <c r="AZ7" s="39">
        <v>1081.23</v>
      </c>
      <c r="BA7" s="39">
        <v>406.37</v>
      </c>
      <c r="BB7" s="39">
        <v>398.29</v>
      </c>
      <c r="BC7" s="39">
        <v>388.67</v>
      </c>
      <c r="BD7" s="39">
        <v>262.87</v>
      </c>
      <c r="BE7" s="39">
        <v>863.55</v>
      </c>
      <c r="BF7" s="39">
        <v>793.31</v>
      </c>
      <c r="BG7" s="39">
        <v>701.05</v>
      </c>
      <c r="BH7" s="39">
        <v>631.07000000000005</v>
      </c>
      <c r="BI7" s="39">
        <v>549.91999999999996</v>
      </c>
      <c r="BJ7" s="39">
        <v>458</v>
      </c>
      <c r="BK7" s="39">
        <v>443.13</v>
      </c>
      <c r="BL7" s="39">
        <v>442.54</v>
      </c>
      <c r="BM7" s="39">
        <v>431</v>
      </c>
      <c r="BN7" s="39">
        <v>422.5</v>
      </c>
      <c r="BO7" s="39">
        <v>270.87</v>
      </c>
      <c r="BP7" s="39">
        <v>76.260000000000005</v>
      </c>
      <c r="BQ7" s="39">
        <v>76.08</v>
      </c>
      <c r="BR7" s="39">
        <v>76.150000000000006</v>
      </c>
      <c r="BS7" s="39">
        <v>83.16</v>
      </c>
      <c r="BT7" s="39">
        <v>87.18</v>
      </c>
      <c r="BU7" s="39">
        <v>96.27</v>
      </c>
      <c r="BV7" s="39">
        <v>95.4</v>
      </c>
      <c r="BW7" s="39">
        <v>98.6</v>
      </c>
      <c r="BX7" s="39">
        <v>100.82</v>
      </c>
      <c r="BY7" s="39">
        <v>101.64</v>
      </c>
      <c r="BZ7" s="39">
        <v>105.59</v>
      </c>
      <c r="CA7" s="39">
        <v>257.52</v>
      </c>
      <c r="CB7" s="39">
        <v>258.44</v>
      </c>
      <c r="CC7" s="39">
        <v>260.57</v>
      </c>
      <c r="CD7" s="39">
        <v>237.49</v>
      </c>
      <c r="CE7" s="39">
        <v>226.4</v>
      </c>
      <c r="CF7" s="39">
        <v>186.94</v>
      </c>
      <c r="CG7" s="39">
        <v>186.15</v>
      </c>
      <c r="CH7" s="39">
        <v>181.67</v>
      </c>
      <c r="CI7" s="39">
        <v>179.55</v>
      </c>
      <c r="CJ7" s="39">
        <v>179.16</v>
      </c>
      <c r="CK7" s="39">
        <v>163.27000000000001</v>
      </c>
      <c r="CL7" s="39">
        <v>43.83</v>
      </c>
      <c r="CM7" s="39">
        <v>43.91</v>
      </c>
      <c r="CN7" s="39">
        <v>44.39</v>
      </c>
      <c r="CO7" s="39">
        <v>43.48</v>
      </c>
      <c r="CP7" s="39">
        <v>45.27</v>
      </c>
      <c r="CQ7" s="39">
        <v>54.51</v>
      </c>
      <c r="CR7" s="39">
        <v>54.47</v>
      </c>
      <c r="CS7" s="39">
        <v>53.61</v>
      </c>
      <c r="CT7" s="39">
        <v>53.52</v>
      </c>
      <c r="CU7" s="39">
        <v>54.24</v>
      </c>
      <c r="CV7" s="39">
        <v>59.94</v>
      </c>
      <c r="CW7" s="39">
        <v>79.319999999999993</v>
      </c>
      <c r="CX7" s="39">
        <v>78.5</v>
      </c>
      <c r="CY7" s="39">
        <v>77.44</v>
      </c>
      <c r="CZ7" s="39">
        <v>78.599999999999994</v>
      </c>
      <c r="DA7" s="39">
        <v>76.790000000000006</v>
      </c>
      <c r="DB7" s="39">
        <v>81.790000000000006</v>
      </c>
      <c r="DC7" s="39">
        <v>81.459999999999994</v>
      </c>
      <c r="DD7" s="39">
        <v>81.31</v>
      </c>
      <c r="DE7" s="39">
        <v>81.459999999999994</v>
      </c>
      <c r="DF7" s="39">
        <v>81.680000000000007</v>
      </c>
      <c r="DG7" s="39">
        <v>90.22</v>
      </c>
      <c r="DH7" s="39">
        <v>27.81</v>
      </c>
      <c r="DI7" s="39">
        <v>29.39</v>
      </c>
      <c r="DJ7" s="39">
        <v>30.72</v>
      </c>
      <c r="DK7" s="39">
        <v>32.979999999999997</v>
      </c>
      <c r="DL7" s="39">
        <v>35.28</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v>
      </c>
      <c r="EG7" s="39">
        <v>0.02</v>
      </c>
      <c r="EH7" s="39">
        <v>0.06</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2018-02-19T02:30:00Z</cp:lastPrinted>
  <dcterms:created xsi:type="dcterms:W3CDTF">2017-12-25T01:24:13Z</dcterms:created>
  <dcterms:modified xsi:type="dcterms:W3CDTF">2018-02-19T02:30:22Z</dcterms:modified>
  <cp:category/>
</cp:coreProperties>
</file>