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QRc2uWA6ylAWV/KxBfj8+CxX4EdsRkydpRUlzUpIZiNLwMQ3zWRV8vXx7IeBuogpZVbGKwRti+u8sAcWpeQBTA==" workbookSaltValue="+Elb1zYlA45kKuFJb9tAng=="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<sst xmlns="http://schemas.openxmlformats.org/spreadsheetml/2006/main" count="236" uniqueCount="123">
  <si>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</si>
  <si>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</si>
  <si>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</si>
  <si>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</si>
  <si>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</si>
  <si>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</si>
  <si>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</si>
  <si>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</si>
  <si>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</si>
  <si>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</si>
  <si>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</si>
  <si>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</si>
  <si>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</si>
  <si>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</si>
  <si>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</si>
  <si>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</si>
  <si>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</si>
  <si>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</si>
  <si>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</si>
  <si>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</si>
  <si>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</si>
  <si>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</si>
  <si>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</si>
  <si>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</si>
  <si>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</si>
  <si>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</si>
  <si>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</si>
  <si>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</si>
  <si>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</si>
  <si>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</si>
  <si>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</si>
  <si>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</si>
  <si>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</si>
  <si>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</si>
  <si>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</si>
  <si>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</si>
  <si>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</si>
  <si>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</si>
  <si>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</si>
  <si>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</si>
  <si>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</si>
  <si>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</si>
  <si>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</si>
  <si>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</si>
  <si>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</si>
  <si>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</si>
  <si>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</si>
  <si>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</si>
  <si>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</si>
  <si>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</si>
  <si>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</si>
  <si>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</si>
  <si>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</si>
  <si>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</si>
  <si>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</si>
  <si>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</si>
  <si>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</si>
  <si>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</si>
  <si>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</si>
  <si>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</si>
  <si>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</si>
  <si>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</si>
  <si>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</si>
  <si>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</si>
  <si>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</si>
  <si>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</si>
  <si>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</si>
  <si>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</si>
  <si>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</si>
  <si>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</si>
  <si>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</si>
  <si>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</si>
  <si>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</si>
  <si>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</si>
  <si>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</si>
  <si>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</si>
  <si>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</si>
  <si>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</si>
  <si>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</si>
  <si>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</si>
  <si>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</si>
  <si>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</si>
  <si>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</si>
  <si>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</si>
  <si>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</si>
  <si>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</si>
  <si>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</si>
  <si>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</si>
  <si>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</si>
  <si>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</si>
  <si>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</si>
  <si>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</si>
  <si>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</si>
  <si>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</si>
  <si>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</si>
  <si>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</si>
  <si>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</si>
  <si>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</si>
  <si>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</si>
  <si>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</si>
  <si>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</si>
  <si>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</si>
  <si>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</si>
  <si>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</si>
  <si>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</si>
  <si>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</si>
  <si>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</si>
  <si>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</si>
  <si>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</si>
  <si>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</si>
  <si>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</si>
  <si>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</si>
  <si>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</si>
  <si>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</si>
  <si>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</si>
  <si>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</si>
  <si>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</si>
  <si>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</si>
  <si>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</si>
  <si>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</si>
  <si>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市貝町農業集落排水事業は2地区で事業を展開し整備を完了しており、いずれも供用開始から年数の経過したものとなっている。
　特に、平成2年度に供用開始した鴻之宿地区では、処理場のほか管渠やマンホールポンプ場でも多数の修繕箇所が見受けられる状況にある。
　平成14年度に供用開始をした赤羽西南地区では、比較的施設も新しいので緊急修繕箇所は多くはないが、細かい機器等での修繕は頻出する現状である。</t>
    <rPh sb="1" eb="4">
      <t>イチカイマチ</t>
    </rPh>
    <rPh sb="4" eb="6">
      <t>ノウギョウ</t>
    </rPh>
    <rPh sb="6" eb="8">
      <t>シュウラク</t>
    </rPh>
    <rPh sb="8" eb="10">
      <t>ハイスイ</t>
    </rPh>
    <rPh sb="10" eb="12">
      <t>ジギョウ</t>
    </rPh>
    <rPh sb="14" eb="16">
      <t>チク</t>
    </rPh>
    <rPh sb="17" eb="19">
      <t>ジギョウ</t>
    </rPh>
    <rPh sb="20" eb="22">
      <t>テンカイ</t>
    </rPh>
    <rPh sb="23" eb="25">
      <t>セイビ</t>
    </rPh>
    <rPh sb="26" eb="28">
      <t>カンリョウ</t>
    </rPh>
    <rPh sb="37" eb="39">
      <t>キョウヨウ</t>
    </rPh>
    <rPh sb="39" eb="41">
      <t>カイシ</t>
    </rPh>
    <rPh sb="43" eb="45">
      <t>ネンスウ</t>
    </rPh>
    <rPh sb="46" eb="48">
      <t>ケイカ</t>
    </rPh>
    <rPh sb="61" eb="62">
      <t>トク</t>
    </rPh>
    <rPh sb="64" eb="66">
      <t>ヘイセイ</t>
    </rPh>
    <rPh sb="67" eb="69">
      <t>ネンド</t>
    </rPh>
    <rPh sb="70" eb="72">
      <t>キョウヨウ</t>
    </rPh>
    <rPh sb="72" eb="74">
      <t>カイシ</t>
    </rPh>
    <rPh sb="76" eb="79">
      <t>コウノシュク</t>
    </rPh>
    <rPh sb="79" eb="81">
      <t>チク</t>
    </rPh>
    <rPh sb="84" eb="87">
      <t>ショリジョウ</t>
    </rPh>
    <rPh sb="90" eb="92">
      <t>カンキョ</t>
    </rPh>
    <rPh sb="101" eb="102">
      <t>ジョウ</t>
    </rPh>
    <rPh sb="104" eb="106">
      <t>タスウ</t>
    </rPh>
    <rPh sb="107" eb="109">
      <t>シュウゼン</t>
    </rPh>
    <rPh sb="109" eb="111">
      <t>カショ</t>
    </rPh>
    <rPh sb="112" eb="114">
      <t>ミウ</t>
    </rPh>
    <rPh sb="118" eb="120">
      <t>ジョウキョウ</t>
    </rPh>
    <rPh sb="126" eb="128">
      <t>ヘイセイ</t>
    </rPh>
    <rPh sb="130" eb="132">
      <t>ネンド</t>
    </rPh>
    <rPh sb="133" eb="135">
      <t>キョウヨウ</t>
    </rPh>
    <rPh sb="135" eb="137">
      <t>カイシ</t>
    </rPh>
    <rPh sb="140" eb="142">
      <t>アカバネ</t>
    </rPh>
    <rPh sb="142" eb="144">
      <t>セイナン</t>
    </rPh>
    <rPh sb="144" eb="146">
      <t>チク</t>
    </rPh>
    <rPh sb="149" eb="152">
      <t>ヒカクテキ</t>
    </rPh>
    <rPh sb="152" eb="154">
      <t>シセツ</t>
    </rPh>
    <rPh sb="155" eb="156">
      <t>アタラ</t>
    </rPh>
    <rPh sb="160" eb="162">
      <t>キンキュウ</t>
    </rPh>
    <rPh sb="162" eb="164">
      <t>シュウゼン</t>
    </rPh>
    <rPh sb="164" eb="166">
      <t>カショ</t>
    </rPh>
    <rPh sb="167" eb="168">
      <t>オオ</t>
    </rPh>
    <rPh sb="174" eb="175">
      <t>コマ</t>
    </rPh>
    <rPh sb="177" eb="179">
      <t>キキ</t>
    </rPh>
    <rPh sb="179" eb="180">
      <t>トウ</t>
    </rPh>
    <rPh sb="182" eb="184">
      <t>シュウゼン</t>
    </rPh>
    <rPh sb="185" eb="187">
      <t>ヒンシュツ</t>
    </rPh>
    <rPh sb="189" eb="191">
      <t>ゲンジョウ</t>
    </rPh>
    <phoneticPr fontId="4"/>
  </si>
  <si>
    <t>　市貝町農業集落排水事業は、既に整備が完了した事業で有り、水洗化率は90％越えの高い数値で推移している。
　しかしながら、少子化等の社会的要因の影響を受け処理人口が年々減少し料金収入も比例して減少しているところである。
　施設及び機器、管渠の老朽化についても、供用開始から20年以上経過しているものもあるので計画的に更新していく必要がある。
　料金収入の減少に加え、施設の更新が増加していく現状について、非常に厳しい状況にある。</t>
    <rPh sb="1" eb="12">
      <t>イチカイマチノウギョウシュウラクハイスイジギョウ</t>
    </rPh>
    <rPh sb="14" eb="15">
      <t>スデ</t>
    </rPh>
    <rPh sb="16" eb="18">
      <t>セイビ</t>
    </rPh>
    <rPh sb="19" eb="21">
      <t>カンリョウ</t>
    </rPh>
    <rPh sb="23" eb="25">
      <t>ジギョウ</t>
    </rPh>
    <rPh sb="26" eb="27">
      <t>ア</t>
    </rPh>
    <rPh sb="29" eb="32">
      <t>スイセンカ</t>
    </rPh>
    <rPh sb="32" eb="33">
      <t>リツ</t>
    </rPh>
    <rPh sb="37" eb="38">
      <t>ゴ</t>
    </rPh>
    <rPh sb="40" eb="41">
      <t>タカ</t>
    </rPh>
    <rPh sb="42" eb="44">
      <t>スウチ</t>
    </rPh>
    <rPh sb="45" eb="47">
      <t>スイイ</t>
    </rPh>
    <rPh sb="61" eb="64">
      <t>ショウシカ</t>
    </rPh>
    <rPh sb="64" eb="65">
      <t>トウ</t>
    </rPh>
    <rPh sb="66" eb="69">
      <t>シャカイテキ</t>
    </rPh>
    <rPh sb="69" eb="71">
      <t>ヨウイン</t>
    </rPh>
    <rPh sb="72" eb="74">
      <t>エイキョウ</t>
    </rPh>
    <rPh sb="75" eb="76">
      <t>ウ</t>
    </rPh>
    <rPh sb="77" eb="79">
      <t>ショリ</t>
    </rPh>
    <rPh sb="79" eb="81">
      <t>ジンコウ</t>
    </rPh>
    <rPh sb="82" eb="84">
      <t>ネンネン</t>
    </rPh>
    <rPh sb="84" eb="86">
      <t>ゲンショウ</t>
    </rPh>
    <rPh sb="87" eb="89">
      <t>リョウキン</t>
    </rPh>
    <rPh sb="89" eb="91">
      <t>シュウニュウ</t>
    </rPh>
    <rPh sb="92" eb="94">
      <t>ヒレイ</t>
    </rPh>
    <rPh sb="96" eb="98">
      <t>ゲンショウ</t>
    </rPh>
    <rPh sb="111" eb="113">
      <t>シセツ</t>
    </rPh>
    <rPh sb="113" eb="114">
      <t>オヨ</t>
    </rPh>
    <rPh sb="115" eb="117">
      <t>キキ</t>
    </rPh>
    <rPh sb="118" eb="120">
      <t>カンキョ</t>
    </rPh>
    <rPh sb="121" eb="124">
      <t>ロウキュウカ</t>
    </rPh>
    <rPh sb="130" eb="132">
      <t>キョウヨウ</t>
    </rPh>
    <rPh sb="132" eb="134">
      <t>カイシ</t>
    </rPh>
    <rPh sb="138" eb="141">
      <t>ネンイジョウ</t>
    </rPh>
    <rPh sb="141" eb="143">
      <t>ケイカ</t>
    </rPh>
    <rPh sb="154" eb="157">
      <t>ケイカクテキ</t>
    </rPh>
    <rPh sb="158" eb="160">
      <t>コウシン</t>
    </rPh>
    <rPh sb="164" eb="166">
      <t>ヒツヨウ</t>
    </rPh>
    <rPh sb="172" eb="174">
      <t>リョウキン</t>
    </rPh>
    <rPh sb="174" eb="176">
      <t>シュウニュウ</t>
    </rPh>
    <rPh sb="177" eb="179">
      <t>ゲンショウ</t>
    </rPh>
    <rPh sb="180" eb="181">
      <t>クワ</t>
    </rPh>
    <rPh sb="183" eb="185">
      <t>シセツ</t>
    </rPh>
    <rPh sb="186" eb="188">
      <t>コウシン</t>
    </rPh>
    <rPh sb="189" eb="191">
      <t>ゾウカ</t>
    </rPh>
    <rPh sb="195" eb="197">
      <t>ゲンジョウ</t>
    </rPh>
    <rPh sb="202" eb="204">
      <t>ヒジョウ</t>
    </rPh>
    <rPh sb="205" eb="206">
      <t>キビ</t>
    </rPh>
    <rPh sb="208" eb="210">
      <t>ジョウキョウ</t>
    </rPh>
    <phoneticPr fontId="4"/>
  </si>
  <si>
    <t>　農業集落排水事業は、鴻之宿地区については平成2年度、赤羽西南地区については平成14年度に供用開始し、現在では整備が完了した事業である。
　令和2年度末での処理人口は、1,606人である。
　使用料の料金体系は世帯割と人数割から料金が決まっており、住民票を基準としていることから少子化等の社会的影響を受けやすく、処理人口が年々減少傾向にあり、それに比例し料金収入が減少している。
　収益的収支の数値で見てみると、同数値の比率は例年60％前後で推移している。これは、前述の料金収入の減少及び施設の老朽化等による修繕の支出が多いことを表している。
　経費回収率については、例年よりも機能診断等の委託が増加したため昨年より数値が減となっている。そのため、料金収入により賄うべきところに関しては賄い切れていない状況にある。
　水洗化率に関しては、整備が完了している事業で、90％越という数値で推移している。料金収入増の観点からも、未加入の方に対して継続的に加入への啓発を行っていきたい。</t>
    <rPh sb="1" eb="3">
      <t>ノウギョウ</t>
    </rPh>
    <rPh sb="3" eb="5">
      <t>シュウラク</t>
    </rPh>
    <rPh sb="5" eb="7">
      <t>ハイスイ</t>
    </rPh>
    <rPh sb="7" eb="9">
      <t>ジギョウ</t>
    </rPh>
    <rPh sb="11" eb="14">
      <t>コウノシュク</t>
    </rPh>
    <rPh sb="14" eb="16">
      <t>チク</t>
    </rPh>
    <rPh sb="21" eb="23">
      <t>ヘイセイ</t>
    </rPh>
    <rPh sb="24" eb="26">
      <t>ネンド</t>
    </rPh>
    <rPh sb="27" eb="29">
      <t>アカバネ</t>
    </rPh>
    <rPh sb="29" eb="31">
      <t>セイナン</t>
    </rPh>
    <rPh sb="31" eb="33">
      <t>チク</t>
    </rPh>
    <rPh sb="38" eb="40">
      <t>ヘイセイ</t>
    </rPh>
    <rPh sb="42" eb="44">
      <t>ネンド</t>
    </rPh>
    <rPh sb="45" eb="47">
      <t>キョウヨウ</t>
    </rPh>
    <rPh sb="47" eb="49">
      <t>カイシ</t>
    </rPh>
    <rPh sb="51" eb="53">
      <t>ゲンザイ</t>
    </rPh>
    <rPh sb="55" eb="57">
      <t>セイビ</t>
    </rPh>
    <rPh sb="58" eb="60">
      <t>カンリョウ</t>
    </rPh>
    <rPh sb="62" eb="64">
      <t>ジギョウ</t>
    </rPh>
    <rPh sb="70" eb="72">
      <t>レイワ</t>
    </rPh>
    <rPh sb="73" eb="76">
      <t>ネンドマツ</t>
    </rPh>
    <rPh sb="78" eb="80">
      <t>ショリ</t>
    </rPh>
    <rPh sb="80" eb="82">
      <t>ジンコウ</t>
    </rPh>
    <rPh sb="89" eb="90">
      <t>ニン</t>
    </rPh>
    <rPh sb="96" eb="99">
      <t>シヨウリョウ</t>
    </rPh>
    <rPh sb="100" eb="102">
      <t>リョウキン</t>
    </rPh>
    <rPh sb="102" eb="104">
      <t>タイケイ</t>
    </rPh>
    <rPh sb="105" eb="107">
      <t>セタイ</t>
    </rPh>
    <rPh sb="107" eb="108">
      <t>ワ</t>
    </rPh>
    <rPh sb="109" eb="111">
      <t>ニンズウ</t>
    </rPh>
    <rPh sb="111" eb="112">
      <t>ワ</t>
    </rPh>
    <rPh sb="114" eb="116">
      <t>リョウキン</t>
    </rPh>
    <rPh sb="117" eb="118">
      <t>キ</t>
    </rPh>
    <rPh sb="124" eb="127">
      <t>ジュウミンヒョウ</t>
    </rPh>
    <rPh sb="128" eb="130">
      <t>キジュン</t>
    </rPh>
    <rPh sb="139" eb="142">
      <t>ショウシカ</t>
    </rPh>
    <rPh sb="142" eb="143">
      <t>トウ</t>
    </rPh>
    <rPh sb="144" eb="147">
      <t>シャカイテキ</t>
    </rPh>
    <rPh sb="147" eb="149">
      <t>エイキョウ</t>
    </rPh>
    <rPh sb="150" eb="151">
      <t>ウ</t>
    </rPh>
    <rPh sb="156" eb="158">
      <t>ショリ</t>
    </rPh>
    <rPh sb="158" eb="160">
      <t>ジンコウ</t>
    </rPh>
    <rPh sb="161" eb="163">
      <t>ネンネン</t>
    </rPh>
    <rPh sb="163" eb="165">
      <t>ゲンショウ</t>
    </rPh>
    <rPh sb="165" eb="167">
      <t>ケイコウ</t>
    </rPh>
    <rPh sb="174" eb="176">
      <t>ヒレイ</t>
    </rPh>
    <rPh sb="177" eb="179">
      <t>リョウキン</t>
    </rPh>
    <rPh sb="179" eb="181">
      <t>シュウニュウ</t>
    </rPh>
    <rPh sb="182" eb="184">
      <t>ゲンショウ</t>
    </rPh>
    <rPh sb="192" eb="195">
      <t>シュウエキテキ</t>
    </rPh>
    <rPh sb="195" eb="197">
      <t>シュウシ</t>
    </rPh>
    <rPh sb="198" eb="200">
      <t>スウチ</t>
    </rPh>
    <rPh sb="201" eb="202">
      <t>ミ</t>
    </rPh>
    <rPh sb="207" eb="208">
      <t>ドウ</t>
    </rPh>
    <rPh sb="208" eb="210">
      <t>スウチ</t>
    </rPh>
    <rPh sb="211" eb="213">
      <t>ヒリツ</t>
    </rPh>
    <rPh sb="214" eb="216">
      <t>レイネン</t>
    </rPh>
    <rPh sb="219" eb="221">
      <t>ゼンゴ</t>
    </rPh>
    <rPh sb="222" eb="224">
      <t>スイイ</t>
    </rPh>
    <rPh sb="233" eb="235">
      <t>ゼンジュツ</t>
    </rPh>
    <rPh sb="236" eb="238">
      <t>リョウキン</t>
    </rPh>
    <rPh sb="238" eb="240">
      <t>シュウニュウ</t>
    </rPh>
    <rPh sb="241" eb="243">
      <t>ゲンショウ</t>
    </rPh>
    <rPh sb="243" eb="244">
      <t>オヨ</t>
    </rPh>
    <rPh sb="245" eb="247">
      <t>シセツ</t>
    </rPh>
    <rPh sb="248" eb="251">
      <t>ロウキュウカ</t>
    </rPh>
    <rPh sb="251" eb="252">
      <t>トウ</t>
    </rPh>
    <rPh sb="255" eb="257">
      <t>シュウゼン</t>
    </rPh>
    <rPh sb="258" eb="260">
      <t>シシュツ</t>
    </rPh>
    <rPh sb="261" eb="262">
      <t>オオ</t>
    </rPh>
    <rPh sb="266" eb="267">
      <t>アラワ</t>
    </rPh>
    <rPh sb="274" eb="276">
      <t>ケイヒ</t>
    </rPh>
    <rPh sb="276" eb="278">
      <t>カイシュウ</t>
    </rPh>
    <rPh sb="278" eb="279">
      <t>リツ</t>
    </rPh>
    <rPh sb="285" eb="287">
      <t>レイネン</t>
    </rPh>
    <rPh sb="290" eb="292">
      <t>キノウ</t>
    </rPh>
    <rPh sb="292" eb="294">
      <t>シンダン</t>
    </rPh>
    <rPh sb="294" eb="295">
      <t>トウ</t>
    </rPh>
    <rPh sb="296" eb="298">
      <t>イタク</t>
    </rPh>
    <rPh sb="299" eb="300">
      <t>ゾウ</t>
    </rPh>
    <rPh sb="300" eb="301">
      <t>カ</t>
    </rPh>
    <rPh sb="305" eb="306">
      <t>サク</t>
    </rPh>
    <rPh sb="309" eb="311">
      <t>スウチ</t>
    </rPh>
    <rPh sb="312" eb="313">
      <t>ゲン</t>
    </rPh>
    <rPh sb="325" eb="327">
      <t>リョウキン</t>
    </rPh>
    <rPh sb="327" eb="329">
      <t>シュウニュウ</t>
    </rPh>
    <rPh sb="332" eb="333">
      <t>マカナ</t>
    </rPh>
    <rPh sb="340" eb="341">
      <t>カン</t>
    </rPh>
    <rPh sb="344" eb="345">
      <t>マカナ</t>
    </rPh>
    <rPh sb="346" eb="347">
      <t>キ</t>
    </rPh>
    <rPh sb="352" eb="354">
      <t>ジョウキョウ</t>
    </rPh>
    <rPh sb="361" eb="364">
      <t>スイセンカ</t>
    </rPh>
    <rPh sb="364" eb="365">
      <t>リツ</t>
    </rPh>
    <rPh sb="366" eb="367">
      <t>カン</t>
    </rPh>
    <rPh sb="371" eb="373">
      <t>セイビ</t>
    </rPh>
    <rPh sb="374" eb="376">
      <t>カンリョウ</t>
    </rPh>
    <rPh sb="380" eb="382">
      <t>ジギョウ</t>
    </rPh>
    <rPh sb="387" eb="388">
      <t>ゴ</t>
    </rPh>
    <rPh sb="391" eb="393">
      <t>スウチ</t>
    </rPh>
    <rPh sb="394" eb="396">
      <t>スイイ</t>
    </rPh>
    <rPh sb="401" eb="403">
      <t>リョウキン</t>
    </rPh>
    <rPh sb="403" eb="406">
      <t>シュウニュウゾウ</t>
    </rPh>
    <rPh sb="407" eb="409">
      <t>カンテン</t>
    </rPh>
    <rPh sb="413" eb="416">
      <t>ミカニュウ</t>
    </rPh>
    <rPh sb="417" eb="418">
      <t>カタ</t>
    </rPh>
    <rPh sb="419" eb="420">
      <t>タイ</t>
    </rPh>
    <rPh sb="422" eb="425">
      <t>ケイゾクテキ</t>
    </rPh>
    <rPh sb="426" eb="428">
      <t>カニュウ</t>
    </rPh>
    <rPh sb="430" eb="432">
      <t>ケイハツ</t>
    </rPh>
    <rPh sb="433" eb="4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</si>
</sst>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E0-4CA6-83E9-77BF73F2C5D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68E0-4CA6-83E9-77BF73F2C5D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74.23</c:v>
                </c:pt>
                <c:pt idx="1">
                  <c:v>74.23</c:v>
                </c:pt>
                <c:pt idx="2">
                  <c:v>74.23</c:v>
                </c:pt>
                <c:pt idx="3">
                  <c:v>74.23</c:v>
                </c:pt>
                <c:pt idx="4">
                  <c:v>74.23</c:v>
                </c:pt>
              </c:numCache>
            </c:numRef>
          </c:val>
          <c:extLst>
            <c:ext xmlns:c16="http://schemas.microsoft.com/office/drawing/2014/chart" uri="{C3380CC4-5D6E-409C-BE32-E72D297353CC}">
              <c16:uniqueId val="{00000000-BDDE-4C5F-8E1D-19947C639D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55.26</c:v>
                </c:pt>
              </c:numCache>
            </c:numRef>
          </c:val>
          <c:smooth val="0"/>
          <c:extLst>
            <c:ext xmlns:c16="http://schemas.microsoft.com/office/drawing/2014/chart" uri="{C3380CC4-5D6E-409C-BE32-E72D297353CC}">
              <c16:uniqueId val="{00000001-BDDE-4C5F-8E1D-19947C639D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91.89</c:v>
                </c:pt>
                <c:pt idx="1">
                  <c:v>92.55</c:v>
                </c:pt>
                <c:pt idx="2">
                  <c:v>94.16</c:v>
                </c:pt>
                <c:pt idx="3">
                  <c:v>94.4</c:v>
                </c:pt>
                <c:pt idx="4">
                  <c:v>92.03</c:v>
                </c:pt>
              </c:numCache>
            </c:numRef>
          </c:val>
          <c:extLst>
            <c:ext xmlns:c16="http://schemas.microsoft.com/office/drawing/2014/chart" uri="{C3380CC4-5D6E-409C-BE32-E72D297353CC}">
              <c16:uniqueId val="{00000000-018E-4A20-81F9-7240E96D59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90.52</c:v>
                </c:pt>
              </c:numCache>
            </c:numRef>
          </c:val>
          <c:smooth val="0"/>
          <c:extLst>
            <c:ext xmlns:c16="http://schemas.microsoft.com/office/drawing/2014/chart" uri="{C3380CC4-5D6E-409C-BE32-E72D297353CC}">
              <c16:uniqueId val="{00000001-018E-4A20-81F9-7240E96D59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62.84</c:v>
                </c:pt>
                <c:pt idx="1">
                  <c:v>61.95</c:v>
                </c:pt>
                <c:pt idx="2">
                  <c:v>62.7</c:v>
                </c:pt>
                <c:pt idx="3">
                  <c:v>60.06</c:v>
                </c:pt>
                <c:pt idx="4">
                  <c:v>65.3</c:v>
                </c:pt>
              </c:numCache>
            </c:numRef>
          </c:val>
          <c:extLst>
            <c:ext xmlns:c16="http://schemas.microsoft.com/office/drawing/2014/chart" uri="{C3380CC4-5D6E-409C-BE32-E72D297353CC}">
              <c16:uniqueId val="{00000000-E35B-48F1-A8D3-DC7412431F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B-48F1-A8D3-DC7412431F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82-4566-A2AC-FA08A0D316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82-4566-A2AC-FA08A0D316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42-41FA-8F35-A6E287D1C6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42-41FA-8F35-A6E287D1C6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E2-4A4D-AAA0-C20338935D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E2-4A4D-AAA0-C20338935D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5E-4446-A19B-3DF93B2D8CE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5E-4446-A19B-3DF93B2D8CE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21-4295-AA69-69F8E52F16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783.8</c:v>
                </c:pt>
              </c:numCache>
            </c:numRef>
          </c:val>
          <c:smooth val="0"/>
          <c:extLst>
            <c:ext xmlns:c16="http://schemas.microsoft.com/office/drawing/2014/chart" uri="{C3380CC4-5D6E-409C-BE32-E72D297353CC}">
              <c16:uniqueId val="{00000001-E321-4295-AA69-69F8E52F16D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75.95</c:v>
                </c:pt>
                <c:pt idx="1">
                  <c:v>75.33</c:v>
                </c:pt>
                <c:pt idx="2">
                  <c:v>79.040000000000006</c:v>
                </c:pt>
                <c:pt idx="3">
                  <c:v>73.5</c:v>
                </c:pt>
                <c:pt idx="4">
                  <c:v>56.51</c:v>
                </c:pt>
              </c:numCache>
            </c:numRef>
          </c:val>
          <c:extLst>
            <c:ext xmlns:c16="http://schemas.microsoft.com/office/drawing/2014/chart" uri="{C3380CC4-5D6E-409C-BE32-E72D297353CC}">
              <c16:uniqueId val="{00000000-DB09-4A69-AB87-59BC460784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68.11</c:v>
                </c:pt>
              </c:numCache>
            </c:numRef>
          </c:val>
          <c:smooth val="0"/>
          <c:extLst>
            <c:ext xmlns:c16="http://schemas.microsoft.com/office/drawing/2014/chart" uri="{C3380CC4-5D6E-409C-BE32-E72D297353CC}">
              <c16:uniqueId val="{00000001-DB09-4A69-AB87-59BC460784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150.24</c:v>
                </c:pt>
                <c:pt idx="1">
                  <c:v>150</c:v>
                </c:pt>
                <c:pt idx="2">
                  <c:v>150</c:v>
                </c:pt>
                <c:pt idx="3">
                  <c:v>150</c:v>
                </c:pt>
                <c:pt idx="4">
                  <c:v>210.31</c:v>
                </c:pt>
              </c:numCache>
            </c:numRef>
          </c:val>
          <c:extLst>
            <c:ext xmlns:c16="http://schemas.microsoft.com/office/drawing/2014/chart" uri="{C3380CC4-5D6E-409C-BE32-E72D297353CC}">
              <c16:uniqueId val="{00000000-8472-490C-AFFE-8F8A693EA8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222.41</c:v>
                </c:pt>
              </c:numCache>
            </c:numRef>
          </c:val>
          <c:smooth val="0"/>
          <c:extLst>
            <c:ext xmlns:c16="http://schemas.microsoft.com/office/drawing/2014/chart" uri="{C3380CC4-5D6E-409C-BE32-E72D297353CC}">
              <c16:uniqueId val="{00000001-8472-490C-AFFE-8F8A693EA8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市貝町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11683</v>
      </c>
      <c r="AM8" s="51"/>
      <c r="AN8" s="51"/>
      <c r="AO8" s="51"/>
      <c r="AP8" s="51"/>
      <c r="AQ8" s="51"/>
      <c r="AR8" s="51"/>
      <c r="AS8" s="51"/>
      <c r="AT8" s="46">
        <f>データ!T6</f>
        <v>64.25</v>
      </c>
      <c r="AU8" s="46"/>
      <c r="AV8" s="46"/>
      <c r="AW8" s="46"/>
      <c r="AX8" s="46"/>
      <c r="AY8" s="46"/>
      <c r="AZ8" s="46"/>
      <c r="BA8" s="46"/>
      <c r="BB8" s="46">
        <f>データ!U6</f>
        <v>181.84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13.87</v>
      </c>
      <c r="Q10" s="46"/>
      <c r="R10" s="46"/>
      <c r="S10" s="46"/>
      <c r="T10" s="46"/>
      <c r="U10" s="46"/>
      <c r="V10" s="46"/>
      <c r="W10" s="46">
        <f>データ!Q6</f>
        <v>100</v>
      </c>
      <c r="X10" s="46"/>
      <c r="Y10" s="46"/>
      <c r="Z10" s="46"/>
      <c r="AA10" s="46"/>
      <c r="AB10" s="46"/>
      <c r="AC10" s="46"/>
      <c r="AD10" s="51">
        <f>データ!R6</f>
        <v>3667</v>
      </c>
      <c r="AE10" s="51"/>
      <c r="AF10" s="51"/>
      <c r="AG10" s="51"/>
      <c r="AH10" s="51"/>
      <c r="AI10" s="51"/>
      <c r="AJ10" s="51"/>
      <c r="AK10" s="2"/>
      <c r="AL10" s="51">
        <f>データ!V6</f>
        <v>1606</v>
      </c>
      <c r="AM10" s="51"/>
      <c r="AN10" s="51"/>
      <c r="AO10" s="51"/>
      <c r="AP10" s="51"/>
      <c r="AQ10" s="51"/>
      <c r="AR10" s="51"/>
      <c r="AS10" s="51"/>
      <c r="AT10" s="46">
        <f>データ!W6</f>
        <v>0.59</v>
      </c>
      <c r="AU10" s="46"/>
      <c r="AV10" s="46"/>
      <c r="AW10" s="46"/>
      <c r="AX10" s="46"/>
      <c r="AY10" s="46"/>
      <c r="AZ10" s="46"/>
      <c r="BA10" s="46"/>
      <c r="BB10" s="46">
        <f>データ!X6</f>
        <v>2722.03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6p1msF2bsMCK9OTHVEQNg8QgFbz4UTxGSDQcLS3ishbx5bjyc506pbTHrjFS/mAh8pjafizeNF+EYoJ7Qe4UIg==" saltValue="pF3KXVPfgulkoj/45Srs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93441</v>
      </c>
      <c r="D6" s="33">
        <f t="shared" si="3"/>
        <v>47</v>
      </c>
      <c r="E6" s="33">
        <f t="shared" si="3"/>
        <v>17</v>
      </c>
      <c r="F6" s="33">
        <f t="shared" si="3"/>
        <v>5</v>
      </c>
      <c r="G6" s="33">
        <f t="shared" si="3"/>
        <v>0</v>
      </c>
      <c r="H6" s="33" t="str">
        <f t="shared" si="3"/>
        <v>栃木県　市貝町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13.87</v>
      </c>
      <c r="Q6" s="34">
        <f t="shared" si="3"/>
        <v>100</v>
      </c>
      <c r="R6" s="34">
        <f t="shared" si="3"/>
        <v>3667</v>
      </c>
      <c r="S6" s="34">
        <f t="shared" si="3"/>
        <v>11683</v>
      </c>
      <c r="T6" s="34">
        <f t="shared" si="3"/>
        <v>64.25</v>
      </c>
      <c r="U6" s="34">
        <f t="shared" si="3"/>
        <v>181.84</v>
      </c>
      <c r="V6" s="34">
        <f t="shared" si="3"/>
        <v>1606</v>
      </c>
      <c r="W6" s="34">
        <f t="shared" si="3"/>
        <v>0.59</v>
      </c>
      <c r="X6" s="34">
        <f t="shared" si="3"/>
        <v>2722.03</v>
      </c>
      <c r="Y6" s="35">
        <f>IF(Y7="",NA(),Y7)</f>
        <v>62.84</v>
      </c>
      <c r="Z6" s="35">
        <f t="shared" ref="Z6:AH6" si="4">IF(Z7="",NA(),Z7)</f>
        <v>61.95</v>
      </c>
      <c r="AA6" s="35">
        <f t="shared" si="4"/>
        <v>62.7</v>
      </c>
      <c r="AB6" s="35">
        <f t="shared" si="4"/>
        <v>60.06</v>
      </c>
      <c r="AC6" s="35">
        <f t="shared" si="4"/>
        <v>65.3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783.8</v>
      </c>
      <c r="BP6" s="34" t="str">
        <f>IF(BP7="","",IF(BP7="-","【-】","【"&amp;SUBSTITUTE(TEXT(BP7,"#,##0.00"),"-","△")&amp;"】"))</f>
        <v>【832.52】</v>
      </c>
      <c r="BQ6" s="35">
        <f>IF(BQ7="",NA(),BQ7)</f>
        <v>75.95</v>
      </c>
      <c r="BR6" s="35">
        <f t="shared" ref="BR6:BZ6" si="8">IF(BR7="",NA(),BR7)</f>
        <v>75.33</v>
      </c>
      <c r="BS6" s="35">
        <f t="shared" si="8"/>
        <v>79.040000000000006</v>
      </c>
      <c r="BT6" s="35">
        <f t="shared" si="8"/>
        <v>73.5</v>
      </c>
      <c r="BU6" s="35">
        <f t="shared" si="8"/>
        <v>56.51</v>
      </c>
      <c r="BV6" s="35">
        <f t="shared" si="8"/>
        <v>55.32</v>
      </c>
      <c r="BW6" s="35">
        <f t="shared" si="8"/>
        <v>59.8</v>
      </c>
      <c r="BX6" s="35">
        <f t="shared" si="8"/>
        <v>57.77</v>
      </c>
      <c r="BY6" s="35">
        <f t="shared" si="8"/>
        <v>57.31</v>
      </c>
      <c r="BZ6" s="35">
        <f t="shared" si="8"/>
        <v>68.11</v>
      </c>
      <c r="CA6" s="34" t="str">
        <f>IF(CA7="","",IF(CA7="-","【-】","【"&amp;SUBSTITUTE(TEXT(CA7,"#,##0.00"),"-","△")&amp;"】"))</f>
        <v>【60.94】</v>
      </c>
      <c r="CB6" s="35">
        <f>IF(CB7="",NA(),CB7)</f>
        <v>150.24</v>
      </c>
      <c r="CC6" s="35">
        <f t="shared" ref="CC6:CK6" si="9">IF(CC7="",NA(),CC7)</f>
        <v>150</v>
      </c>
      <c r="CD6" s="35">
        <f t="shared" si="9"/>
        <v>150</v>
      </c>
      <c r="CE6" s="35">
        <f t="shared" si="9"/>
        <v>150</v>
      </c>
      <c r="CF6" s="35">
        <f t="shared" si="9"/>
        <v>210.31</v>
      </c>
      <c r="CG6" s="35">
        <f t="shared" si="9"/>
        <v>283.17</v>
      </c>
      <c r="CH6" s="35">
        <f t="shared" si="9"/>
        <v>263.76</v>
      </c>
      <c r="CI6" s="35">
        <f t="shared" si="9"/>
        <v>274.35000000000002</v>
      </c>
      <c r="CJ6" s="35">
        <f t="shared" si="9"/>
        <v>273.52</v>
      </c>
      <c r="CK6" s="35">
        <f t="shared" si="9"/>
        <v>222.41</v>
      </c>
      <c r="CL6" s="34" t="str">
        <f>IF(CL7="","",IF(CL7="-","【-】","【"&amp;SUBSTITUTE(TEXT(CL7,"#,##0.00"),"-","△")&amp;"】"))</f>
        <v>【253.04】</v>
      </c>
      <c r="CM6" s="35">
        <f>IF(CM7="",NA(),CM7)</f>
        <v>74.23</v>
      </c>
      <c r="CN6" s="35">
        <f t="shared" ref="CN6:CV6" si="10">IF(CN7="",NA(),CN7)</f>
        <v>74.23</v>
      </c>
      <c r="CO6" s="35">
        <f t="shared" si="10"/>
        <v>74.23</v>
      </c>
      <c r="CP6" s="35">
        <f t="shared" si="10"/>
        <v>74.23</v>
      </c>
      <c r="CQ6" s="35">
        <f t="shared" si="10"/>
        <v>74.23</v>
      </c>
      <c r="CR6" s="35">
        <f t="shared" si="10"/>
        <v>60.65</v>
      </c>
      <c r="CS6" s="35">
        <f t="shared" si="10"/>
        <v>51.75</v>
      </c>
      <c r="CT6" s="35">
        <f t="shared" si="10"/>
        <v>50.68</v>
      </c>
      <c r="CU6" s="35">
        <f t="shared" si="10"/>
        <v>50.14</v>
      </c>
      <c r="CV6" s="35">
        <f t="shared" si="10"/>
        <v>55.26</v>
      </c>
      <c r="CW6" s="34" t="str">
        <f>IF(CW7="","",IF(CW7="-","【-】","【"&amp;SUBSTITUTE(TEXT(CW7,"#,##0.00"),"-","△")&amp;"】"))</f>
        <v>【54.84】</v>
      </c>
      <c r="CX6" s="35">
        <f>IF(CX7="",NA(),CX7)</f>
        <v>91.89</v>
      </c>
      <c r="CY6" s="35">
        <f t="shared" ref="CY6:DG6" si="11">IF(CY7="",NA(),CY7)</f>
        <v>92.55</v>
      </c>
      <c r="CZ6" s="35">
        <f t="shared" si="11"/>
        <v>94.16</v>
      </c>
      <c r="DA6" s="35">
        <f t="shared" si="11"/>
        <v>94.4</v>
      </c>
      <c r="DB6" s="35">
        <f t="shared" si="11"/>
        <v>92.03</v>
      </c>
      <c r="DC6" s="35">
        <f t="shared" si="11"/>
        <v>84.58</v>
      </c>
      <c r="DD6" s="35">
        <f t="shared" si="11"/>
        <v>84.84</v>
      </c>
      <c r="DE6" s="35">
        <f t="shared" si="11"/>
        <v>84.86</v>
      </c>
      <c r="DF6" s="35">
        <f t="shared" si="11"/>
        <v>84.98</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15">
      <c r="A7" s="28"/>
      <c r="B7" s="37">
        <v>2020</v>
      </c>
      <c r="C7" s="37">
        <v>93441</v>
      </c>
      <c r="D7" s="37">
        <v>47</v>
      </c>
      <c r="E7" s="37">
        <v>17</v>
      </c>
      <c r="F7" s="37">
        <v>5</v>
      </c>
      <c r="G7" s="37">
        <v>0</v>
      </c>
      <c r="H7" s="37" t="s">
        <v>99</v>
      </c>
      <c r="I7" s="37" t="s">
        <v>100</v>
      </c>
      <c r="J7" s="37" t="s">
        <v>101</v>
      </c>
      <c r="K7" s="37" t="s">
        <v>102</v>
      </c>
      <c r="L7" s="37" t="s">
        <v>103</v>
      </c>
      <c r="M7" s="37" t="s">
        <v>104</v>
      </c>
      <c r="N7" s="38" t="s">
        <v>105</v>
      </c>
      <c r="O7" s="38" t="s">
        <v>106</v>
      </c>
      <c r="P7" s="38">
        <v>13.87</v>
      </c>
      <c r="Q7" s="38">
        <v>100</v>
      </c>
      <c r="R7" s="38">
        <v>3667</v>
      </c>
      <c r="S7" s="38">
        <v>11683</v>
      </c>
      <c r="T7" s="38">
        <v>64.25</v>
      </c>
      <c r="U7" s="38">
        <v>181.84</v>
      </c>
      <c r="V7" s="38">
        <v>1606</v>
      </c>
      <c r="W7" s="38">
        <v>0.59</v>
      </c>
      <c r="X7" s="38">
        <v>2722.03</v>
      </c>
      <c r="Y7" s="38">
        <v>62.84</v>
      </c>
      <c r="Z7" s="38">
        <v>61.95</v>
      </c>
      <c r="AA7" s="38">
        <v>62.7</v>
      </c>
      <c r="AB7" s="38">
        <v>60.06</v>
      </c>
      <c r="AC7" s="38">
        <v>65.3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783.8</v>
      </c>
      <c r="BP7" s="38">
        <v>832.52</v>
      </c>
      <c r="BQ7" s="38">
        <v>75.95</v>
      </c>
      <c r="BR7" s="38">
        <v>75.33</v>
      </c>
      <c r="BS7" s="38">
        <v>79.040000000000006</v>
      </c>
      <c r="BT7" s="38">
        <v>73.5</v>
      </c>
      <c r="BU7" s="38">
        <v>56.51</v>
      </c>
      <c r="BV7" s="38">
        <v>55.32</v>
      </c>
      <c r="BW7" s="38">
        <v>59.8</v>
      </c>
      <c r="BX7" s="38">
        <v>57.77</v>
      </c>
      <c r="BY7" s="38">
        <v>57.31</v>
      </c>
      <c r="BZ7" s="38">
        <v>68.11</v>
      </c>
      <c r="CA7" s="38">
        <v>60.94</v>
      </c>
      <c r="CB7" s="38">
        <v>150.24</v>
      </c>
      <c r="CC7" s="38">
        <v>150</v>
      </c>
      <c r="CD7" s="38">
        <v>150</v>
      </c>
      <c r="CE7" s="38">
        <v>150</v>
      </c>
      <c r="CF7" s="38">
        <v>210.31</v>
      </c>
      <c r="CG7" s="38">
        <v>283.17</v>
      </c>
      <c r="CH7" s="38">
        <v>263.76</v>
      </c>
      <c r="CI7" s="38">
        <v>274.35000000000002</v>
      </c>
      <c r="CJ7" s="38">
        <v>273.52</v>
      </c>
      <c r="CK7" s="38">
        <v>222.41</v>
      </c>
      <c r="CL7" s="38">
        <v>253.04</v>
      </c>
      <c r="CM7" s="38">
        <v>74.23</v>
      </c>
      <c r="CN7" s="38">
        <v>74.23</v>
      </c>
      <c r="CO7" s="38">
        <v>74.23</v>
      </c>
      <c r="CP7" s="38">
        <v>74.23</v>
      </c>
      <c r="CQ7" s="38">
        <v>74.23</v>
      </c>
      <c r="CR7" s="38">
        <v>60.65</v>
      </c>
      <c r="CS7" s="38">
        <v>51.75</v>
      </c>
      <c r="CT7" s="38">
        <v>50.68</v>
      </c>
      <c r="CU7" s="38">
        <v>50.14</v>
      </c>
      <c r="CV7" s="38">
        <v>55.26</v>
      </c>
      <c r="CW7" s="38">
        <v>54.84</v>
      </c>
      <c r="CX7" s="38">
        <v>91.89</v>
      </c>
      <c r="CY7" s="38">
        <v>92.55</v>
      </c>
      <c r="CZ7" s="38">
        <v>94.16</v>
      </c>
      <c r="DA7" s="38">
        <v>94.4</v>
      </c>
      <c r="DB7" s="38">
        <v>92.03</v>
      </c>
      <c r="DC7" s="38">
        <v>84.58</v>
      </c>
      <c r="DD7" s="38">
        <v>84.84</v>
      </c>
      <c r="DE7" s="38">
        <v>84.86</v>
      </c>
      <c r="DF7" s="38">
        <v>84.98</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2022-01-24T01:40:55Z</cp:lastPrinted>
  <dcterms:created xsi:type="dcterms:W3CDTF">2021-12-03T07:56:34Z</dcterms:created>
  <dcterms:modified xsi:type="dcterms:W3CDTF">2022-02-23T04:20:31Z</dcterms:modified>
  <cp:category/>
</cp:coreProperties>
</file>