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<sst xmlns="http://schemas.openxmlformats.org/spreadsheetml/2006/main" count="221" uniqueCount="111">
  <si>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</si>
  <si>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</si>
  <si>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</si>
  <si>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</si>
  <si>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</si>
  <si>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</si>
  <si>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</si>
  <si>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</si>
  <si>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</si>
  <si>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</si>
  <si>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</si>
  <si>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</si>
  <si>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</si>
  <si>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</si>
  <si>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</si>
  <si>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</si>
  <si>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</si>
  <si>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</si>
  <si>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</si>
  <si>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</si>
  <si>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</si>
  <si>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</si>
  <si>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</si>
  <si>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</si>
  <si>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</si>
  <si>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</si>
  <si>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</si>
  <si>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</si>
  <si>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</si>
  <si>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</si>
  <si>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</si>
  <si>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</si>
  <si>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</si>
  <si>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</si>
  <si>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</si>
  <si>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</si>
  <si>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</si>
  <si>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</si>
  <si>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</si>
  <si>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</si>
  <si>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</si>
  <si>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</si>
  <si>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</si>
  <si>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</si>
  <si>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</si>
  <si>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</si>
  <si>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</si>
  <si>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</si>
  <si>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</si>
  <si>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</si>
  <si>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</si>
  <si>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</si>
  <si>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</si>
  <si>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</si>
  <si>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</si>
  <si>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</si>
  <si>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</si>
  <si>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</si>
  <si>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</si>
  <si>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</si>
  <si>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</si>
  <si>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</si>
  <si>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</si>
  <si>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</si>
  <si>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</si>
  <si>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</si>
  <si>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</si>
  <si>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</si>
  <si>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</si>
  <si>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</si>
  <si>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</si>
  <si>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</si>
  <si>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</si>
  <si>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</si>
  <si>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</si>
  <si>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</si>
  <si>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</si>
  <si>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</si>
  <si>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</si>
  <si>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</si>
  <si>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</si>
  <si>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</si>
  <si>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</si>
  <si>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</si>
  <si>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</si>
  <si>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</si>
  <si>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</si>
  <si>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</si>
  <si>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</si>
  <si>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</si>
  <si>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</si>
  <si>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</si>
  <si>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</si>
  <si>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</si>
  <si>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</si>
  <si>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</si>
  <si>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芳賀町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</si>
  <si>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</si>
  <si>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</si>
  <si>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</si>
  <si>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</si>
  <si>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</si>
  <si>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</si>
  <si>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</si>
  <si>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</si>
  <si>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</si>
  <si>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</si>
  <si>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</si>
  <si>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稲毛田地区、上給地区、城興寺地区、五行地区は町内8地区の中でも供用開始が早く、使用年数が20年から30年程度となっている。
　平成23年に発生した東日本大震災の影響で破損した管渠は、平成24年度に補助金を活用して修繕した。しかし、その後も雨天時、雨天時後の流入が増加傾向にあるため、現在は雨水流入に対する流量調査、管渠TVカメラ調査、管渠修繕を進めている。
　今後は、最適整備構想を基礎資料として、老朽管の更新も随時進めていく必要がある。</t>
    <rPh sb="1" eb="4">
      <t>イナゲタ</t>
    </rPh>
    <rPh sb="4" eb="6">
      <t>チク</t>
    </rPh>
    <rPh sb="7" eb="9">
      <t>カミキュウ</t>
    </rPh>
    <rPh sb="9" eb="11">
      <t>チク</t>
    </rPh>
    <rPh sb="12" eb="15">
      <t>ジョウコウジ</t>
    </rPh>
    <rPh sb="15" eb="17">
      <t>チク</t>
    </rPh>
    <rPh sb="18" eb="20">
      <t>ゴギョウ</t>
    </rPh>
    <rPh sb="20" eb="22">
      <t>チク</t>
    </rPh>
    <rPh sb="23" eb="25">
      <t>チョウナイ</t>
    </rPh>
    <rPh sb="26" eb="28">
      <t>チク</t>
    </rPh>
    <rPh sb="29" eb="30">
      <t>ナカ</t>
    </rPh>
    <rPh sb="32" eb="34">
      <t>キョウヨウ</t>
    </rPh>
    <rPh sb="34" eb="36">
      <t>カイシ</t>
    </rPh>
    <rPh sb="37" eb="38">
      <t>ハヤ</t>
    </rPh>
    <rPh sb="40" eb="42">
      <t>シヨウ</t>
    </rPh>
    <rPh sb="42" eb="44">
      <t>ネンスウ</t>
    </rPh>
    <rPh sb="47" eb="48">
      <t>ネン</t>
    </rPh>
    <rPh sb="52" eb="53">
      <t>ネン</t>
    </rPh>
    <rPh sb="53" eb="55">
      <t>テイド</t>
    </rPh>
    <rPh sb="64" eb="66">
      <t>ヘイセイ</t>
    </rPh>
    <rPh sb="68" eb="69">
      <t>ネン</t>
    </rPh>
    <rPh sb="70" eb="72">
      <t>ハッセイ</t>
    </rPh>
    <rPh sb="74" eb="77">
      <t>ヒガシニホン</t>
    </rPh>
    <rPh sb="77" eb="80">
      <t>ダイシンサイ</t>
    </rPh>
    <rPh sb="81" eb="83">
      <t>エイキョウ</t>
    </rPh>
    <rPh sb="84" eb="86">
      <t>ハソン</t>
    </rPh>
    <rPh sb="88" eb="90">
      <t>カンキョ</t>
    </rPh>
    <rPh sb="92" eb="94">
      <t>ヘイセイ</t>
    </rPh>
    <rPh sb="96" eb="98">
      <t>ネンド</t>
    </rPh>
    <rPh sb="99" eb="102">
      <t>ホジョキン</t>
    </rPh>
    <rPh sb="103" eb="105">
      <t>カツヨウ</t>
    </rPh>
    <rPh sb="107" eb="109">
      <t>シュウゼン</t>
    </rPh>
    <rPh sb="118" eb="119">
      <t>ゴ</t>
    </rPh>
    <rPh sb="120" eb="123">
      <t>ウテンジ</t>
    </rPh>
    <rPh sb="124" eb="127">
      <t>ウテンジ</t>
    </rPh>
    <rPh sb="127" eb="128">
      <t>ゴ</t>
    </rPh>
    <rPh sb="129" eb="131">
      <t>リュウニュウ</t>
    </rPh>
    <rPh sb="132" eb="134">
      <t>ゾウカ</t>
    </rPh>
    <rPh sb="134" eb="136">
      <t>ケイコウ</t>
    </rPh>
    <rPh sb="142" eb="144">
      <t>ゲンザイ</t>
    </rPh>
    <rPh sb="145" eb="147">
      <t>ウスイ</t>
    </rPh>
    <rPh sb="147" eb="149">
      <t>リュウニュウ</t>
    </rPh>
    <rPh sb="150" eb="151">
      <t>タイ</t>
    </rPh>
    <rPh sb="153" eb="155">
      <t>リュウリョウ</t>
    </rPh>
    <rPh sb="155" eb="157">
      <t>チョウサ</t>
    </rPh>
    <rPh sb="158" eb="160">
      <t>カンキョ</t>
    </rPh>
    <rPh sb="165" eb="167">
      <t>チョウサ</t>
    </rPh>
    <rPh sb="168" eb="170">
      <t>カンキョ</t>
    </rPh>
    <rPh sb="170" eb="172">
      <t>シュウゼン</t>
    </rPh>
    <rPh sb="173" eb="174">
      <t>スス</t>
    </rPh>
    <rPh sb="181" eb="183">
      <t>コンゴ</t>
    </rPh>
    <rPh sb="185" eb="187">
      <t>サイテキ</t>
    </rPh>
    <rPh sb="187" eb="189">
      <t>セイビ</t>
    </rPh>
    <rPh sb="189" eb="191">
      <t>コウソウ</t>
    </rPh>
    <rPh sb="192" eb="194">
      <t>キソ</t>
    </rPh>
    <rPh sb="194" eb="196">
      <t>シリョウ</t>
    </rPh>
    <phoneticPr fontId="4"/>
  </si>
  <si>
    <t>　収益的収支比率については、東日本大震災の影響が大きく、震災直後の平成24年度、翌25年度は大きく下がったが、平成27年度は91.34％まで回復した。しかし、町内8地区全て整備が完了しており、整備のための新たな地方債の借入などは発生しないが、今後使用料等の大幅な増収は見込めず、慢性的な赤字となっている。
　経費回収率は70％程度に留まり、水洗化率も97％と高く、施設整備が完了し分家住宅などの新規接続が年数件程度の現状では、使用料の見直しを行うなどして適正な料金収入を得る必要がある。
　管渠改善率は、大震災の影響で管渠の損傷があったため、平成24年度に被災した一部地区で修繕工事を行ったため、その年のみ突出している。今後は老朽管対策として計画的な更新を検討していく。</t>
    <rPh sb="1" eb="4">
      <t>シュウエキテキ</t>
    </rPh>
    <rPh sb="4" eb="6">
      <t>シュウシ</t>
    </rPh>
    <rPh sb="6" eb="8">
      <t>ヒリツ</t>
    </rPh>
    <rPh sb="14" eb="17">
      <t>ヒガシニホン</t>
    </rPh>
    <rPh sb="17" eb="20">
      <t>ダイシンサイ</t>
    </rPh>
    <rPh sb="21" eb="23">
      <t>エイキョウ</t>
    </rPh>
    <rPh sb="24" eb="25">
      <t>オオ</t>
    </rPh>
    <rPh sb="28" eb="30">
      <t>シンサイ</t>
    </rPh>
    <rPh sb="30" eb="32">
      <t>チョクゴ</t>
    </rPh>
    <rPh sb="33" eb="35">
      <t>ヘイセイ</t>
    </rPh>
    <rPh sb="37" eb="39">
      <t>ネンド</t>
    </rPh>
    <rPh sb="40" eb="41">
      <t>ヨク</t>
    </rPh>
    <rPh sb="43" eb="45">
      <t>ネンド</t>
    </rPh>
    <rPh sb="46" eb="47">
      <t>オオ</t>
    </rPh>
    <rPh sb="49" eb="50">
      <t>サ</t>
    </rPh>
    <rPh sb="55" eb="57">
      <t>ヘイセイ</t>
    </rPh>
    <rPh sb="59" eb="61">
      <t>ネンド</t>
    </rPh>
    <rPh sb="70" eb="72">
      <t>カイフク</t>
    </rPh>
    <rPh sb="79" eb="81">
      <t>チョウナイ</t>
    </rPh>
    <rPh sb="82" eb="84">
      <t>チク</t>
    </rPh>
    <rPh sb="84" eb="85">
      <t>スベ</t>
    </rPh>
    <rPh sb="86" eb="88">
      <t>セイビ</t>
    </rPh>
    <rPh sb="89" eb="91">
      <t>カンリョウ</t>
    </rPh>
    <rPh sb="96" eb="98">
      <t>セイビ</t>
    </rPh>
    <rPh sb="102" eb="103">
      <t>アラ</t>
    </rPh>
    <rPh sb="105" eb="108">
      <t>チホウサイ</t>
    </rPh>
    <rPh sb="109" eb="111">
      <t>カリイレ</t>
    </rPh>
    <rPh sb="114" eb="116">
      <t>ハッセイ</t>
    </rPh>
    <rPh sb="121" eb="123">
      <t>コンゴ</t>
    </rPh>
    <rPh sb="123" eb="126">
      <t>シヨウリョウ</t>
    </rPh>
    <rPh sb="126" eb="127">
      <t>トウ</t>
    </rPh>
    <rPh sb="128" eb="130">
      <t>オオハバ</t>
    </rPh>
    <rPh sb="131" eb="133">
      <t>ゾウシュウ</t>
    </rPh>
    <rPh sb="134" eb="136">
      <t>ミコ</t>
    </rPh>
    <rPh sb="139" eb="142">
      <t>マンセイテキ</t>
    </rPh>
    <rPh sb="143" eb="145">
      <t>アカジ</t>
    </rPh>
    <rPh sb="154" eb="156">
      <t>ケイヒ</t>
    </rPh>
    <rPh sb="156" eb="159">
      <t>カイシュウリツ</t>
    </rPh>
    <rPh sb="163" eb="165">
      <t>テイド</t>
    </rPh>
    <rPh sb="166" eb="167">
      <t>トド</t>
    </rPh>
    <rPh sb="170" eb="173">
      <t>スイセンカ</t>
    </rPh>
    <rPh sb="173" eb="174">
      <t>リツ</t>
    </rPh>
    <rPh sb="179" eb="180">
      <t>タカ</t>
    </rPh>
    <rPh sb="182" eb="184">
      <t>シセツ</t>
    </rPh>
    <rPh sb="184" eb="186">
      <t>セイビ</t>
    </rPh>
    <rPh sb="187" eb="189">
      <t>カンリョウ</t>
    </rPh>
    <rPh sb="190" eb="192">
      <t>ブンケ</t>
    </rPh>
    <rPh sb="192" eb="194">
      <t>ジュウタク</t>
    </rPh>
    <rPh sb="197" eb="199">
      <t>シンキ</t>
    </rPh>
    <rPh sb="199" eb="201">
      <t>セツゾク</t>
    </rPh>
    <rPh sb="202" eb="203">
      <t>ネン</t>
    </rPh>
    <rPh sb="203" eb="205">
      <t>スウケン</t>
    </rPh>
    <rPh sb="205" eb="207">
      <t>テイド</t>
    </rPh>
    <rPh sb="208" eb="210">
      <t>ゲンジョウ</t>
    </rPh>
    <rPh sb="213" eb="216">
      <t>シヨウリョウ</t>
    </rPh>
    <rPh sb="217" eb="219">
      <t>ミナオ</t>
    </rPh>
    <rPh sb="221" eb="222">
      <t>オコナ</t>
    </rPh>
    <rPh sb="227" eb="229">
      <t>テキセイ</t>
    </rPh>
    <rPh sb="230" eb="232">
      <t>リョウキン</t>
    </rPh>
    <rPh sb="232" eb="234">
      <t>シュウニュウ</t>
    </rPh>
    <rPh sb="235" eb="236">
      <t>エ</t>
    </rPh>
    <rPh sb="237" eb="239">
      <t>ヒツヨウ</t>
    </rPh>
    <rPh sb="245" eb="247">
      <t>カンキョ</t>
    </rPh>
    <rPh sb="247" eb="249">
      <t>カイゼン</t>
    </rPh>
    <rPh sb="249" eb="250">
      <t>リツ</t>
    </rPh>
    <rPh sb="252" eb="255">
      <t>ダイシンサイ</t>
    </rPh>
    <rPh sb="256" eb="258">
      <t>エイキョウ</t>
    </rPh>
    <rPh sb="259" eb="261">
      <t>カンキョ</t>
    </rPh>
    <rPh sb="262" eb="264">
      <t>ソンショウ</t>
    </rPh>
    <rPh sb="271" eb="273">
      <t>ヘイセイ</t>
    </rPh>
    <rPh sb="275" eb="277">
      <t>ネンド</t>
    </rPh>
    <rPh sb="278" eb="280">
      <t>ヒサイ</t>
    </rPh>
    <rPh sb="282" eb="284">
      <t>イチブ</t>
    </rPh>
    <rPh sb="284" eb="286">
      <t>チク</t>
    </rPh>
    <rPh sb="287" eb="289">
      <t>シュウゼン</t>
    </rPh>
    <rPh sb="289" eb="291">
      <t>コウジ</t>
    </rPh>
    <rPh sb="292" eb="293">
      <t>オコナ</t>
    </rPh>
    <rPh sb="300" eb="301">
      <t>トシ</t>
    </rPh>
    <rPh sb="303" eb="305">
      <t>トッシュツ</t>
    </rPh>
    <rPh sb="310" eb="312">
      <t>コンゴ</t>
    </rPh>
    <phoneticPr fontId="4"/>
  </si>
  <si>
    <t>　町内全８地区の整備が完了しており、新規加入等による大幅な増収が見込めない中、今後は更なる費用削減を検討するとともに、汚水処理に係る費用を賄うためには、適正な使用料を確保すべく、使用料の徴収方法や料金体系の見直しを検討する必要がある。
　経営の改善が急務となっている。</t>
    <rPh sb="1" eb="3">
      <t>チョウナイ</t>
    </rPh>
    <rPh sb="3" eb="4">
      <t>ゼン</t>
    </rPh>
    <rPh sb="5" eb="7">
      <t>チク</t>
    </rPh>
    <rPh sb="8" eb="10">
      <t>セイビ</t>
    </rPh>
    <rPh sb="11" eb="13">
      <t>カンリョウ</t>
    </rPh>
    <rPh sb="18" eb="20">
      <t>シンキ</t>
    </rPh>
    <rPh sb="20" eb="22">
      <t>カニュウ</t>
    </rPh>
    <rPh sb="22" eb="23">
      <t>トウ</t>
    </rPh>
    <rPh sb="26" eb="28">
      <t>オオハバ</t>
    </rPh>
    <rPh sb="29" eb="31">
      <t>ゾウシュウ</t>
    </rPh>
    <rPh sb="32" eb="34">
      <t>ミコ</t>
    </rPh>
    <rPh sb="37" eb="38">
      <t>ナカ</t>
    </rPh>
    <rPh sb="39" eb="41">
      <t>コンゴ</t>
    </rPh>
    <rPh sb="42" eb="43">
      <t>サラ</t>
    </rPh>
    <rPh sb="45" eb="47">
      <t>ヒヨウ</t>
    </rPh>
    <rPh sb="47" eb="49">
      <t>サクゲン</t>
    </rPh>
    <rPh sb="50" eb="52">
      <t>ケントウ</t>
    </rPh>
    <rPh sb="59" eb="61">
      <t>オスイ</t>
    </rPh>
    <rPh sb="61" eb="63">
      <t>ショリ</t>
    </rPh>
    <rPh sb="64" eb="65">
      <t>カカ</t>
    </rPh>
    <rPh sb="66" eb="68">
      <t>ヒヨウ</t>
    </rPh>
    <rPh sb="69" eb="70">
      <t>マカナ</t>
    </rPh>
    <rPh sb="76" eb="78">
      <t>テキセイ</t>
    </rPh>
    <rPh sb="79" eb="82">
      <t>シヨウリョウ</t>
    </rPh>
    <rPh sb="83" eb="85">
      <t>カクホ</t>
    </rPh>
    <rPh sb="89" eb="92">
      <t>シヨウリョウ</t>
    </rPh>
    <rPh sb="93" eb="95">
      <t>チョウシュウ</t>
    </rPh>
    <rPh sb="95" eb="97">
      <t>ホウホウ</t>
    </rPh>
    <rPh sb="98" eb="100">
      <t>リョウキン</t>
    </rPh>
    <rPh sb="100" eb="102">
      <t>タイケイ</t>
    </rPh>
    <rPh sb="103" eb="105">
      <t>ミナオ</t>
    </rPh>
    <rPh sb="107" eb="109">
      <t>ケントウ</t>
    </rPh>
    <rPh sb="111" eb="113">
      <t>ヒツヨウ</t>
    </rPh>
    <rPh sb="119" eb="121">
      <t>ケイエイ</t>
    </rPh>
    <rPh sb="122" eb="124">
      <t>カイゼン</t>
    </rPh>
    <rPh sb="125" eb="127">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</si>
</sst>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9811248"/>
        <c:axId val="11335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9811248"/>
        <c:axId val="113354312"/>
      </c:lineChart>
      <c:dateAx>
        <c:axId val="149811248"/>
        <c:scaling>
          <c:orientation val="minMax"/>
        </c:scaling>
        <c:delete val="1"/>
        <c:axPos val="b"/>
        <c:numFmt formatCode="ge" sourceLinked="1"/>
        <c:majorTickMark val="none"/>
        <c:minorTickMark val="none"/>
        <c:tickLblPos val="none"/>
        <c:crossAx val="113354312"/>
        <c:crosses val="autoZero"/>
        <c:auto val="1"/>
        <c:lblOffset val="100"/>
        <c:baseTimeUnit val="years"/>
      </c:dateAx>
      <c:valAx>
        <c:axId val="11335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1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105.96</c:v>
                </c:pt>
                <c:pt idx="1">
                  <c:v>105.96</c:v>
                </c:pt>
                <c:pt idx="2">
                  <c:v>105.96</c:v>
                </c:pt>
                <c:pt idx="3">
                  <c:v>105.96</c:v>
                </c:pt>
                <c:pt idx="4">
                  <c:v>105.96</c:v>
                </c:pt>
              </c:numCache>
            </c:numRef>
          </c:val>
        </c:ser>
        <c:dLbls>
          <c:showLegendKey val="0"/>
          <c:showVal val="0"/>
          <c:showCatName val="0"/>
          <c:showSerName val="0"/>
          <c:showPercent val="0"/>
          <c:showBubbleSize val="0"/>
        </c:dLbls>
        <c:gapWidth val="150"/>
        <c:axId val="150831016"/>
        <c:axId val="15083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0831016"/>
        <c:axId val="150831408"/>
      </c:lineChart>
      <c:dateAx>
        <c:axId val="150831016"/>
        <c:scaling>
          <c:orientation val="minMax"/>
        </c:scaling>
        <c:delete val="1"/>
        <c:axPos val="b"/>
        <c:numFmt formatCode="ge" sourceLinked="1"/>
        <c:majorTickMark val="none"/>
        <c:minorTickMark val="none"/>
        <c:tickLblPos val="none"/>
        <c:crossAx val="150831408"/>
        <c:crosses val="autoZero"/>
        <c:auto val="1"/>
        <c:lblOffset val="100"/>
        <c:baseTimeUnit val="years"/>
      </c:dateAx>
      <c:valAx>
        <c:axId val="15083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3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96.8</c:v>
                </c:pt>
                <c:pt idx="1">
                  <c:v>96.64</c:v>
                </c:pt>
                <c:pt idx="2">
                  <c:v>97.18</c:v>
                </c:pt>
                <c:pt idx="3">
                  <c:v>97.5</c:v>
                </c:pt>
                <c:pt idx="4">
                  <c:v>97.4</c:v>
                </c:pt>
              </c:numCache>
            </c:numRef>
          </c:val>
        </c:ser>
        <c:dLbls>
          <c:showLegendKey val="0"/>
          <c:showVal val="0"/>
          <c:showCatName val="0"/>
          <c:showSerName val="0"/>
          <c:showPercent val="0"/>
          <c:showBubbleSize val="0"/>
        </c:dLbls>
        <c:gapWidth val="150"/>
        <c:axId val="150832584"/>
        <c:axId val="15083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0832584"/>
        <c:axId val="150832976"/>
      </c:lineChart>
      <c:dateAx>
        <c:axId val="150832584"/>
        <c:scaling>
          <c:orientation val="minMax"/>
        </c:scaling>
        <c:delete val="1"/>
        <c:axPos val="b"/>
        <c:numFmt formatCode="ge" sourceLinked="1"/>
        <c:majorTickMark val="none"/>
        <c:minorTickMark val="none"/>
        <c:tickLblPos val="none"/>
        <c:crossAx val="150832976"/>
        <c:crosses val="autoZero"/>
        <c:auto val="1"/>
        <c:lblOffset val="100"/>
        <c:baseTimeUnit val="years"/>
      </c:dateAx>
      <c:valAx>
        <c:axId val="15083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91.59</c:v>
                </c:pt>
                <c:pt idx="1">
                  <c:v>89.64</c:v>
                </c:pt>
                <c:pt idx="2">
                  <c:v>69.33</c:v>
                </c:pt>
                <c:pt idx="3">
                  <c:v>88.62</c:v>
                </c:pt>
                <c:pt idx="4">
                  <c:v>91.34</c:v>
                </c:pt>
              </c:numCache>
            </c:numRef>
          </c:val>
        </c:ser>
        <c:dLbls>
          <c:showLegendKey val="0"/>
          <c:showVal val="0"/>
          <c:showCatName val="0"/>
          <c:showSerName val="0"/>
          <c:showPercent val="0"/>
          <c:showBubbleSize val="0"/>
        </c:dLbls>
        <c:gapWidth val="150"/>
        <c:axId val="150383744"/>
        <c:axId val="150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83744"/>
        <c:axId val="150384128"/>
      </c:lineChart>
      <c:dateAx>
        <c:axId val="150383744"/>
        <c:scaling>
          <c:orientation val="minMax"/>
        </c:scaling>
        <c:delete val="1"/>
        <c:axPos val="b"/>
        <c:numFmt formatCode="ge" sourceLinked="1"/>
        <c:majorTickMark val="none"/>
        <c:minorTickMark val="none"/>
        <c:tickLblPos val="none"/>
        <c:crossAx val="150384128"/>
        <c:crosses val="autoZero"/>
        <c:auto val="1"/>
        <c:lblOffset val="100"/>
        <c:baseTimeUnit val="years"/>
      </c:dateAx>
      <c:valAx>
        <c:axId val="150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94024"/>
        <c:axId val="15049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94024"/>
        <c:axId val="150494408"/>
      </c:lineChart>
      <c:dateAx>
        <c:axId val="150494024"/>
        <c:scaling>
          <c:orientation val="minMax"/>
        </c:scaling>
        <c:delete val="1"/>
        <c:axPos val="b"/>
        <c:numFmt formatCode="ge" sourceLinked="1"/>
        <c:majorTickMark val="none"/>
        <c:minorTickMark val="none"/>
        <c:tickLblPos val="none"/>
        <c:crossAx val="150494408"/>
        <c:crosses val="autoZero"/>
        <c:auto val="1"/>
        <c:lblOffset val="100"/>
        <c:baseTimeUnit val="years"/>
      </c:dateAx>
      <c:valAx>
        <c:axId val="15049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37248"/>
        <c:axId val="1496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37248"/>
        <c:axId val="149611712"/>
      </c:lineChart>
      <c:dateAx>
        <c:axId val="150437248"/>
        <c:scaling>
          <c:orientation val="minMax"/>
        </c:scaling>
        <c:delete val="1"/>
        <c:axPos val="b"/>
        <c:numFmt formatCode="ge" sourceLinked="1"/>
        <c:majorTickMark val="none"/>
        <c:minorTickMark val="none"/>
        <c:tickLblPos val="none"/>
        <c:crossAx val="149611712"/>
        <c:crosses val="autoZero"/>
        <c:auto val="1"/>
        <c:lblOffset val="100"/>
        <c:baseTimeUnit val="years"/>
      </c:dateAx>
      <c:valAx>
        <c:axId val="1496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12888"/>
        <c:axId val="1496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12888"/>
        <c:axId val="149613280"/>
      </c:lineChart>
      <c:dateAx>
        <c:axId val="149612888"/>
        <c:scaling>
          <c:orientation val="minMax"/>
        </c:scaling>
        <c:delete val="1"/>
        <c:axPos val="b"/>
        <c:numFmt formatCode="ge" sourceLinked="1"/>
        <c:majorTickMark val="none"/>
        <c:minorTickMark val="none"/>
        <c:tickLblPos val="none"/>
        <c:crossAx val="149613280"/>
        <c:crosses val="autoZero"/>
        <c:auto val="1"/>
        <c:lblOffset val="100"/>
        <c:baseTimeUnit val="years"/>
      </c:dateAx>
      <c:valAx>
        <c:axId val="1496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14456"/>
        <c:axId val="149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14456"/>
        <c:axId val="149614848"/>
      </c:lineChart>
      <c:dateAx>
        <c:axId val="149614456"/>
        <c:scaling>
          <c:orientation val="minMax"/>
        </c:scaling>
        <c:delete val="1"/>
        <c:axPos val="b"/>
        <c:numFmt formatCode="ge" sourceLinked="1"/>
        <c:majorTickMark val="none"/>
        <c:minorTickMark val="none"/>
        <c:tickLblPos val="none"/>
        <c:crossAx val="149614848"/>
        <c:crosses val="autoZero"/>
        <c:auto val="1"/>
        <c:lblOffset val="100"/>
        <c:baseTimeUnit val="years"/>
      </c:dateAx>
      <c:valAx>
        <c:axId val="1496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632.47</c:v>
                </c:pt>
                <c:pt idx="1">
                  <c:v>623.89</c:v>
                </c:pt>
                <c:pt idx="2">
                  <c:v>487.3</c:v>
                </c:pt>
                <c:pt idx="3">
                  <c:v>408.29</c:v>
                </c:pt>
                <c:pt idx="4" formatCode="#,##0.00;&quot;△&quot;#,##0.00">
                  <c:v>0</c:v>
                </c:pt>
              </c:numCache>
            </c:numRef>
          </c:val>
        </c:ser>
        <c:dLbls>
          <c:showLegendKey val="0"/>
          <c:showVal val="0"/>
          <c:showCatName val="0"/>
          <c:showSerName val="0"/>
          <c:showPercent val="0"/>
          <c:showBubbleSize val="0"/>
        </c:dLbls>
        <c:gapWidth val="150"/>
        <c:axId val="150628824"/>
        <c:axId val="1506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0628824"/>
        <c:axId val="150629216"/>
      </c:lineChart>
      <c:dateAx>
        <c:axId val="150628824"/>
        <c:scaling>
          <c:orientation val="minMax"/>
        </c:scaling>
        <c:delete val="1"/>
        <c:axPos val="b"/>
        <c:numFmt formatCode="ge" sourceLinked="1"/>
        <c:majorTickMark val="none"/>
        <c:minorTickMark val="none"/>
        <c:tickLblPos val="none"/>
        <c:crossAx val="150629216"/>
        <c:crosses val="autoZero"/>
        <c:auto val="1"/>
        <c:lblOffset val="100"/>
        <c:baseTimeUnit val="years"/>
      </c:dateAx>
      <c:valAx>
        <c:axId val="1506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66.84</c:v>
                </c:pt>
                <c:pt idx="1">
                  <c:v>67.209999999999994</c:v>
                </c:pt>
                <c:pt idx="2">
                  <c:v>68.400000000000006</c:v>
                </c:pt>
                <c:pt idx="3">
                  <c:v>66.239999999999995</c:v>
                </c:pt>
                <c:pt idx="4">
                  <c:v>71.84</c:v>
                </c:pt>
              </c:numCache>
            </c:numRef>
          </c:val>
        </c:ser>
        <c:dLbls>
          <c:showLegendKey val="0"/>
          <c:showVal val="0"/>
          <c:showCatName val="0"/>
          <c:showSerName val="0"/>
          <c:showPercent val="0"/>
          <c:showBubbleSize val="0"/>
        </c:dLbls>
        <c:gapWidth val="150"/>
        <c:axId val="150630392"/>
        <c:axId val="150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0630392"/>
        <c:axId val="150630784"/>
      </c:lineChart>
      <c:dateAx>
        <c:axId val="150630392"/>
        <c:scaling>
          <c:orientation val="minMax"/>
        </c:scaling>
        <c:delete val="1"/>
        <c:axPos val="b"/>
        <c:numFmt formatCode="ge" sourceLinked="1"/>
        <c:majorTickMark val="none"/>
        <c:minorTickMark val="none"/>
        <c:tickLblPos val="none"/>
        <c:crossAx val="150630784"/>
        <c:crosses val="autoZero"/>
        <c:auto val="1"/>
        <c:lblOffset val="100"/>
        <c:baseTimeUnit val="years"/>
      </c:dateAx>
      <c:valAx>
        <c:axId val="150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3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50829448"/>
        <c:axId val="15082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0829448"/>
        <c:axId val="150829840"/>
      </c:lineChart>
      <c:dateAx>
        <c:axId val="150829448"/>
        <c:scaling>
          <c:orientation val="minMax"/>
        </c:scaling>
        <c:delete val="1"/>
        <c:axPos val="b"/>
        <c:numFmt formatCode="ge" sourceLinked="1"/>
        <c:majorTickMark val="none"/>
        <c:minorTickMark val="none"/>
        <c:tickLblPos val="none"/>
        <c:crossAx val="150829840"/>
        <c:crosses val="autoZero"/>
        <c:auto val="1"/>
        <c:lblOffset val="100"/>
        <c:baseTimeUnit val="years"/>
      </c:dateAx>
      <c:valAx>
        <c:axId val="15082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106" zoomScaleNormal="106"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芳賀町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15955</v>
      </c>
      <c r="AM8" s="64"/>
      <c r="AN8" s="64"/>
      <c r="AO8" s="64"/>
      <c r="AP8" s="64"/>
      <c r="AQ8" s="64"/>
      <c r="AR8" s="64"/>
      <c r="AS8" s="64"/>
      <c r="AT8" s="63">
        <f>データ!S6</f>
        <v>70.16</v>
      </c>
      <c r="AU8" s="63"/>
      <c r="AV8" s="63"/>
      <c r="AW8" s="63"/>
      <c r="AX8" s="63"/>
      <c r="AY8" s="63"/>
      <c r="AZ8" s="63"/>
      <c r="BA8" s="63"/>
      <c r="BB8" s="63">
        <f>データ!T6</f>
        <v>227.41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20.82</v>
      </c>
      <c r="Q10" s="63"/>
      <c r="R10" s="63"/>
      <c r="S10" s="63"/>
      <c r="T10" s="63"/>
      <c r="U10" s="63"/>
      <c r="V10" s="63"/>
      <c r="W10" s="63">
        <f>データ!P6</f>
        <v>93</v>
      </c>
      <c r="X10" s="63"/>
      <c r="Y10" s="63"/>
      <c r="Z10" s="63"/>
      <c r="AA10" s="63"/>
      <c r="AB10" s="63"/>
      <c r="AC10" s="63"/>
      <c r="AD10" s="64">
        <f>データ!Q6</f>
        <v>3495</v>
      </c>
      <c r="AE10" s="64"/>
      <c r="AF10" s="64"/>
      <c r="AG10" s="64"/>
      <c r="AH10" s="64"/>
      <c r="AI10" s="64"/>
      <c r="AJ10" s="64"/>
      <c r="AK10" s="2"/>
      <c r="AL10" s="64">
        <f>データ!U6</f>
        <v>3310</v>
      </c>
      <c r="AM10" s="64"/>
      <c r="AN10" s="64"/>
      <c r="AO10" s="64"/>
      <c r="AP10" s="64"/>
      <c r="AQ10" s="64"/>
      <c r="AR10" s="64"/>
      <c r="AS10" s="64"/>
      <c r="AT10" s="63">
        <f>データ!V6</f>
        <v>1.5</v>
      </c>
      <c r="AU10" s="63"/>
      <c r="AV10" s="63"/>
      <c r="AW10" s="63"/>
      <c r="AX10" s="63"/>
      <c r="AY10" s="63"/>
      <c r="AZ10" s="63"/>
      <c r="BA10" s="63"/>
      <c r="BB10" s="63">
        <f>データ!W6</f>
        <v>2206.67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93459</v>
      </c>
      <c r="D6" s="31">
        <f t="shared" si="3"/>
        <v>47</v>
      </c>
      <c r="E6" s="31">
        <f t="shared" si="3"/>
        <v>17</v>
      </c>
      <c r="F6" s="31">
        <f t="shared" si="3"/>
        <v>5</v>
      </c>
      <c r="G6" s="31">
        <f t="shared" si="3"/>
        <v>0</v>
      </c>
      <c r="H6" s="31" t="str">
        <f t="shared" si="3"/>
        <v>栃木県　芳賀町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20.82</v>
      </c>
      <c r="P6" s="32">
        <f t="shared" si="3"/>
        <v>93</v>
      </c>
      <c r="Q6" s="32">
        <f t="shared" si="3"/>
        <v>3495</v>
      </c>
      <c r="R6" s="32">
        <f t="shared" si="3"/>
        <v>15955</v>
      </c>
      <c r="S6" s="32">
        <f t="shared" si="3"/>
        <v>70.16</v>
      </c>
      <c r="T6" s="32">
        <f t="shared" si="3"/>
        <v>227.41</v>
      </c>
      <c r="U6" s="32">
        <f t="shared" si="3"/>
        <v>3310</v>
      </c>
      <c r="V6" s="32">
        <f t="shared" si="3"/>
        <v>1.5</v>
      </c>
      <c r="W6" s="32">
        <f t="shared" si="3"/>
        <v>2206.67</v>
      </c>
      <c r="X6" s="33">
        <f>IF(X7="",NA(),X7)</f>
        <v>91.59</v>
      </c>
      <c r="Y6" s="33">
        <f t="shared" ref="Y6:AG6" si="4">IF(Y7="",NA(),Y7)</f>
        <v>89.64</v>
      </c>
      <c r="Z6" s="33">
        <f t="shared" si="4"/>
        <v>69.33</v>
      </c>
      <c r="AA6" s="33">
        <f t="shared" si="4"/>
        <v>88.62</v>
      </c>
      <c r="AB6" s="33">
        <f t="shared" si="4"/>
        <v>91.34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632.47</v>
      </c>
      <c r="BF6" s="33">
        <f t="shared" ref="BF6:BN6" si="7">IF(BF7="",NA(),BF7)</f>
        <v>623.89</v>
      </c>
      <c r="BG6" s="33">
        <f t="shared" si="7"/>
        <v>487.3</v>
      </c>
      <c r="BH6" s="33">
        <f t="shared" si="7"/>
        <v>408.29</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66.84</v>
      </c>
      <c r="BQ6" s="33">
        <f t="shared" ref="BQ6:BY6" si="8">IF(BQ7="",NA(),BQ7)</f>
        <v>67.209999999999994</v>
      </c>
      <c r="BR6" s="33">
        <f t="shared" si="8"/>
        <v>68.400000000000006</v>
      </c>
      <c r="BS6" s="33">
        <f t="shared" si="8"/>
        <v>66.239999999999995</v>
      </c>
      <c r="BT6" s="33">
        <f t="shared" si="8"/>
        <v>71.84</v>
      </c>
      <c r="BU6" s="33">
        <f t="shared" si="8"/>
        <v>51.56</v>
      </c>
      <c r="BV6" s="33">
        <f t="shared" si="8"/>
        <v>51.03</v>
      </c>
      <c r="BW6" s="33">
        <f t="shared" si="8"/>
        <v>50.9</v>
      </c>
      <c r="BX6" s="33">
        <f t="shared" si="8"/>
        <v>50.82</v>
      </c>
      <c r="BY6" s="33">
        <f t="shared" si="8"/>
        <v>52.19</v>
      </c>
      <c r="BZ6" s="32" t="str">
        <f>IF(BZ7="","",IF(BZ7="-","【-】","【"&amp;SUBSTITUTE(TEXT(BZ7,"#,##0.00"),"-","△")&amp;"】"))</f>
        <v>【52.78】</v>
      </c>
      <c r="CA6" s="33">
        <f>IF(CA7="",NA(),CA7)</f>
        <v>150</v>
      </c>
      <c r="CB6" s="33">
        <f t="shared" ref="CB6:CJ6" si="9">IF(CB7="",NA(),CB7)</f>
        <v>150</v>
      </c>
      <c r="CC6" s="33">
        <f t="shared" si="9"/>
        <v>150</v>
      </c>
      <c r="CD6" s="33">
        <f t="shared" si="9"/>
        <v>150</v>
      </c>
      <c r="CE6" s="33">
        <f t="shared" si="9"/>
        <v>150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105.96</v>
      </c>
      <c r="CM6" s="33">
        <f t="shared" ref="CM6:CU6" si="10">IF(CM7="",NA(),CM7)</f>
        <v>105.96</v>
      </c>
      <c r="CN6" s="33">
        <f t="shared" si="10"/>
        <v>105.96</v>
      </c>
      <c r="CO6" s="33">
        <f t="shared" si="10"/>
        <v>105.96</v>
      </c>
      <c r="CP6" s="33">
        <f t="shared" si="10"/>
        <v>105.96</v>
      </c>
      <c r="CQ6" s="33">
        <f t="shared" si="10"/>
        <v>55.2</v>
      </c>
      <c r="CR6" s="33">
        <f t="shared" si="10"/>
        <v>54.74</v>
      </c>
      <c r="CS6" s="33">
        <f t="shared" si="10"/>
        <v>53.78</v>
      </c>
      <c r="CT6" s="33">
        <f t="shared" si="10"/>
        <v>53.24</v>
      </c>
      <c r="CU6" s="33">
        <f t="shared" si="10"/>
        <v>52.31</v>
      </c>
      <c r="CV6" s="32" t="str">
        <f>IF(CV7="","",IF(CV7="-","【-】","【"&amp;SUBSTITUTE(TEXT(CV7,"#,##0.00"),"-","△")&amp;"】"))</f>
        <v>【52.74】</v>
      </c>
      <c r="CW6" s="33">
        <f>IF(CW7="",NA(),CW7)</f>
        <v>96.8</v>
      </c>
      <c r="CX6" s="33">
        <f t="shared" ref="CX6:DF6" si="11">IF(CX7="",NA(),CX7)</f>
        <v>96.64</v>
      </c>
      <c r="CY6" s="33">
        <f t="shared" si="11"/>
        <v>97.18</v>
      </c>
      <c r="CZ6" s="33">
        <f t="shared" si="11"/>
        <v>97.5</v>
      </c>
      <c r="DA6" s="33">
        <f t="shared" si="11"/>
        <v>97.4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0.23</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93459</v>
      </c>
      <c r="D7" s="35">
        <v>47</v>
      </c>
      <c r="E7" s="35">
        <v>17</v>
      </c>
      <c r="F7" s="35">
        <v>5</v>
      </c>
      <c r="G7" s="35">
        <v>0</v>
      </c>
      <c r="H7" s="35" t="s">
        <v>96</v>
      </c>
      <c r="I7" s="35" t="s">
        <v>97</v>
      </c>
      <c r="J7" s="35" t="s">
        <v>98</v>
      </c>
      <c r="K7" s="35" t="s">
        <v>99</v>
      </c>
      <c r="L7" s="35" t="s">
        <v>100</v>
      </c>
      <c r="M7" s="36" t="s">
        <v>101</v>
      </c>
      <c r="N7" s="36" t="s">
        <v>102</v>
      </c>
      <c r="O7" s="36">
        <v>20.82</v>
      </c>
      <c r="P7" s="36">
        <v>93</v>
      </c>
      <c r="Q7" s="36">
        <v>3495</v>
      </c>
      <c r="R7" s="36">
        <v>15955</v>
      </c>
      <c r="S7" s="36">
        <v>70.16</v>
      </c>
      <c r="T7" s="36">
        <v>227.41</v>
      </c>
      <c r="U7" s="36">
        <v>3310</v>
      </c>
      <c r="V7" s="36">
        <v>1.5</v>
      </c>
      <c r="W7" s="36">
        <v>2206.67</v>
      </c>
      <c r="X7" s="36">
        <v>91.59</v>
      </c>
      <c r="Y7" s="36">
        <v>89.64</v>
      </c>
      <c r="Z7" s="36">
        <v>69.33</v>
      </c>
      <c r="AA7" s="36">
        <v>88.62</v>
      </c>
      <c r="AB7" s="36">
        <v>91.34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632.47</v>
      </c>
      <c r="BF7" s="36">
        <v>623.89</v>
      </c>
      <c r="BG7" s="36">
        <v>487.3</v>
      </c>
      <c r="BH7" s="36">
        <v>408.29</v>
      </c>
      <c r="BI7" s="36">
        <v>0</v>
      </c>
      <c r="BJ7" s="36">
        <v>1239.2</v>
      </c>
      <c r="BK7" s="36">
        <v>1197.82</v>
      </c>
      <c r="BL7" s="36">
        <v>1126.77</v>
      </c>
      <c r="BM7" s="36">
        <v>1044.8</v>
      </c>
      <c r="BN7" s="36">
        <v>1081.8</v>
      </c>
      <c r="BO7" s="36">
        <v>1015.77</v>
      </c>
      <c r="BP7" s="36">
        <v>66.84</v>
      </c>
      <c r="BQ7" s="36">
        <v>67.209999999999994</v>
      </c>
      <c r="BR7" s="36">
        <v>68.400000000000006</v>
      </c>
      <c r="BS7" s="36">
        <v>66.239999999999995</v>
      </c>
      <c r="BT7" s="36">
        <v>71.84</v>
      </c>
      <c r="BU7" s="36">
        <v>51.56</v>
      </c>
      <c r="BV7" s="36">
        <v>51.03</v>
      </c>
      <c r="BW7" s="36">
        <v>50.9</v>
      </c>
      <c r="BX7" s="36">
        <v>50.82</v>
      </c>
      <c r="BY7" s="36">
        <v>52.19</v>
      </c>
      <c r="BZ7" s="36">
        <v>52.78</v>
      </c>
      <c r="CA7" s="36">
        <v>150</v>
      </c>
      <c r="CB7" s="36">
        <v>150</v>
      </c>
      <c r="CC7" s="36">
        <v>150</v>
      </c>
      <c r="CD7" s="36">
        <v>150</v>
      </c>
      <c r="CE7" s="36">
        <v>150</v>
      </c>
      <c r="CF7" s="36">
        <v>283.26</v>
      </c>
      <c r="CG7" s="36">
        <v>289.60000000000002</v>
      </c>
      <c r="CH7" s="36">
        <v>293.27</v>
      </c>
      <c r="CI7" s="36">
        <v>300.52</v>
      </c>
      <c r="CJ7" s="36">
        <v>296.14</v>
      </c>
      <c r="CK7" s="36">
        <v>289.81</v>
      </c>
      <c r="CL7" s="36">
        <v>105.96</v>
      </c>
      <c r="CM7" s="36">
        <v>105.96</v>
      </c>
      <c r="CN7" s="36">
        <v>105.96</v>
      </c>
      <c r="CO7" s="36">
        <v>105.96</v>
      </c>
      <c r="CP7" s="36">
        <v>105.96</v>
      </c>
      <c r="CQ7" s="36">
        <v>55.2</v>
      </c>
      <c r="CR7" s="36">
        <v>54.74</v>
      </c>
      <c r="CS7" s="36">
        <v>53.78</v>
      </c>
      <c r="CT7" s="36">
        <v>53.24</v>
      </c>
      <c r="CU7" s="36">
        <v>52.31</v>
      </c>
      <c r="CV7" s="36">
        <v>52.74</v>
      </c>
      <c r="CW7" s="36">
        <v>96.8</v>
      </c>
      <c r="CX7" s="36">
        <v>96.64</v>
      </c>
      <c r="CY7" s="36">
        <v>97.18</v>
      </c>
      <c r="CZ7" s="36">
        <v>97.5</v>
      </c>
      <c r="DA7" s="36">
        <v>97.4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0.23</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2017-02-14T05:16:47Z</cp:lastPrinted>
  <dcterms:created xsi:type="dcterms:W3CDTF">2017-02-08T03:08:47Z</dcterms:created>
  <dcterms:modified xsi:type="dcterms:W3CDTF">2017-02-17T05:15:09Z</dcterms:modified>
  <cp:category/>
</cp:coreProperties>
</file>