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W0BkSpHuernSBRCxquxRYYQlzXeJhLT82FadUfRMLInYGxezDTsTwJ1M74+EqY1kFPdrC4geJF1iqYIgeB7dNw==" workbookSaltValue="iuNow7Iq/QPKNrgseMh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W10" i="4"/>
  <c r="P10" i="4"/>
  <c r="I10" i="4"/>
  <c r="AT8" i="4"/>
  <c r="W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<sst xmlns="http://schemas.openxmlformats.org/spreadsheetml/2006/main" count="236" uniqueCount="120">
  <si>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</si>
  <si>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</si>
  <si>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</si>
  <si>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</si>
  <si>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</si>
  <si>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</si>
  <si>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</si>
  <si>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</si>
  <si>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</si>
  <si>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</si>
  <si>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</si>
  <si>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</si>
  <si>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</si>
  <si>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</si>
  <si>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</si>
  <si>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</si>
  <si>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</si>
  <si>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</si>
  <si>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</si>
  <si>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</si>
  <si>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</si>
  <si>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</si>
  <si>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</si>
  <si>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</si>
  <si>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</si>
  <si>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</si>
  <si>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</si>
  <si>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</si>
  <si>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</si>
  <si>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</si>
  <si>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</si>
  <si>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</si>
  <si>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</si>
  <si>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</si>
  <si>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</si>
  <si>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</si>
  <si>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</si>
  <si>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</si>
  <si>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</si>
  <si>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</si>
  <si>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</si>
  <si>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</si>
  <si>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</si>
  <si>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</si>
  <si>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</si>
  <si>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</si>
  <si>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</si>
  <si>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</si>
  <si>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</si>
  <si>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</si>
  <si>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</si>
  <si>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</si>
  <si>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</si>
  <si>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</si>
  <si>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</si>
  <si>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</si>
  <si>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</si>
  <si>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</si>
  <si>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</si>
  <si>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</si>
  <si>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</si>
  <si>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</si>
  <si>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</si>
  <si>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</si>
  <si>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</si>
  <si>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</si>
  <si>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</si>
  <si>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</si>
  <si>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</si>
  <si>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</si>
  <si>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</si>
  <si>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</si>
  <si>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</si>
  <si>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</si>
  <si>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</si>
  <si>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</si>
  <si>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</si>
  <si>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</si>
  <si>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</si>
  <si>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</si>
  <si>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</si>
  <si>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</si>
  <si>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</si>
  <si>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</si>
  <si>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</si>
  <si>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</si>
  <si>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</si>
  <si>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</si>
  <si>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</si>
  <si>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</si>
  <si>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</si>
  <si>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</si>
  <si>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</si>
  <si>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</si>
  <si>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</si>
  <si>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</si>
  <si>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</si>
  <si>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</si>
  <si>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</si>
  <si>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</si>
  <si>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</si>
  <si>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</si>
  <si>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</si>
  <si>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</si>
  <si>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</si>
  <si>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</si>
  <si>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</si>
  <si>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</si>
  <si>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</si>
  <si>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</si>
  <si>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</si>
  <si>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</si>
  <si>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</si>
  <si>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</si>
  <si>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</si>
  <si>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</si>
  <si>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</si>
  <si>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</si>
  <si>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</si>
  <si>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芳賀町の公共下水道は、平成16年度に供用開始して以来、現在も整備を進めている事業である。
　宅地造成事業、区画整理事業と併せた未普及地区への管渠整備を行っており、処理区人口の増加とともに、料金収入は増加していく見込みである。
　年度間の収益的収支比率を見てみると、令和2年度は100%を超えたものの、令和元年度は処理施設設備の修繕等を実施したため、95.20%となっている。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水洗化率については、上昇傾向にはあるものの、令和2年度は横ばいとなっている。整備区域を拡大中であることから、接続が追いつかず、低い傾向にある。供用開始後数年経過している地区については、下水道の普及促進に努めていく。</t>
    <rPh sb="133" eb="135">
      <t>レイワ</t>
    </rPh>
    <rPh sb="136" eb="138">
      <t>ネンド</t>
    </rPh>
    <rPh sb="351" eb="353">
      <t>レイワ</t>
    </rPh>
    <rPh sb="354" eb="356">
      <t>ネンド</t>
    </rPh>
    <rPh sb="357" eb="358">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</si>
</sst>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11-474B-87D3-ED1244C2DE32}"/>
            </c:ext>
          </c:extLst>
        </c:ser>
        <c:dLbls>
          <c:showLegendKey val="0"/>
          <c:showVal val="0"/>
          <c:showCatName val="0"/>
          <c:showSerName val="0"/>
          <c:showPercent val="0"/>
          <c:showBubbleSize val="0"/>
        </c:dLbls>
        <c:gapWidth val="150"/>
        <c:axId val="438944728"/>
        <c:axId val="43894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0.15</c:v>
                </c:pt>
                <c:pt idx="4">
                  <c:v>1.65</c:v>
                </c:pt>
              </c:numCache>
            </c:numRef>
          </c:val>
          <c:smooth val="0"/>
          <c:extLst>
            <c:ext xmlns:c16="http://schemas.microsoft.com/office/drawing/2014/chart" uri="{C3380CC4-5D6E-409C-BE32-E72D297353CC}">
              <c16:uniqueId val="{00000001-A411-474B-87D3-ED1244C2DE32}"/>
            </c:ext>
          </c:extLst>
        </c:ser>
        <c:dLbls>
          <c:showLegendKey val="0"/>
          <c:showVal val="0"/>
          <c:showCatName val="0"/>
          <c:showSerName val="0"/>
          <c:showPercent val="0"/>
          <c:showBubbleSize val="0"/>
        </c:dLbls>
        <c:marker val="1"/>
        <c:smooth val="0"/>
        <c:axId val="438944728"/>
        <c:axId val="438949040"/>
      </c:lineChart>
      <c:dateAx>
        <c:axId val="438944728"/>
        <c:scaling>
          <c:orientation val="minMax"/>
        </c:scaling>
        <c:delete val="1"/>
        <c:axPos val="b"/>
        <c:numFmt formatCode="&quot;H&quot;yy" sourceLinked="1"/>
        <c:majorTickMark val="none"/>
        <c:minorTickMark val="none"/>
        <c:tickLblPos val="none"/>
        <c:crossAx val="438949040"/>
        <c:crosses val="autoZero"/>
        <c:auto val="1"/>
        <c:lblOffset val="100"/>
        <c:baseTimeUnit val="years"/>
      </c:dateAx>
      <c:valAx>
        <c:axId val="43894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4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49.86</c:v>
                </c:pt>
                <c:pt idx="1">
                  <c:v>53.71</c:v>
                </c:pt>
                <c:pt idx="2">
                  <c:v>55.71</c:v>
                </c:pt>
                <c:pt idx="3">
                  <c:v>50.21</c:v>
                </c:pt>
                <c:pt idx="4">
                  <c:v>60.36</c:v>
                </c:pt>
              </c:numCache>
            </c:numRef>
          </c:val>
          <c:extLst>
            <c:ext xmlns:c16="http://schemas.microsoft.com/office/drawing/2014/chart" uri="{C3380CC4-5D6E-409C-BE32-E72D297353CC}">
              <c16:uniqueId val="{00000000-264D-4937-AFF6-CC914F51BD60}"/>
            </c:ext>
          </c:extLst>
        </c:ser>
        <c:dLbls>
          <c:showLegendKey val="0"/>
          <c:showVal val="0"/>
          <c:showCatName val="0"/>
          <c:showSerName val="0"/>
          <c:showPercent val="0"/>
          <c:showBubbleSize val="0"/>
        </c:dLbls>
        <c:gapWidth val="150"/>
        <c:axId val="468112624"/>
        <c:axId val="4681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50.94</c:v>
                </c:pt>
                <c:pt idx="4">
                  <c:v>50.53</c:v>
                </c:pt>
              </c:numCache>
            </c:numRef>
          </c:val>
          <c:smooth val="0"/>
          <c:extLst>
            <c:ext xmlns:c16="http://schemas.microsoft.com/office/drawing/2014/chart" uri="{C3380CC4-5D6E-409C-BE32-E72D297353CC}">
              <c16:uniqueId val="{00000001-264D-4937-AFF6-CC914F51BD60}"/>
            </c:ext>
          </c:extLst>
        </c:ser>
        <c:dLbls>
          <c:showLegendKey val="0"/>
          <c:showVal val="0"/>
          <c:showCatName val="0"/>
          <c:showSerName val="0"/>
          <c:showPercent val="0"/>
          <c:showBubbleSize val="0"/>
        </c:dLbls>
        <c:marker val="1"/>
        <c:smooth val="0"/>
        <c:axId val="468112624"/>
        <c:axId val="468107136"/>
      </c:lineChart>
      <c:dateAx>
        <c:axId val="468112624"/>
        <c:scaling>
          <c:orientation val="minMax"/>
        </c:scaling>
        <c:delete val="1"/>
        <c:axPos val="b"/>
        <c:numFmt formatCode="&quot;H&quot;yy" sourceLinked="1"/>
        <c:majorTickMark val="none"/>
        <c:minorTickMark val="none"/>
        <c:tickLblPos val="none"/>
        <c:crossAx val="468107136"/>
        <c:crosses val="autoZero"/>
        <c:auto val="1"/>
        <c:lblOffset val="100"/>
        <c:baseTimeUnit val="years"/>
      </c:dateAx>
      <c:valAx>
        <c:axId val="4681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1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62.1</c:v>
                </c:pt>
                <c:pt idx="1">
                  <c:v>64.33</c:v>
                </c:pt>
                <c:pt idx="2">
                  <c:v>67.56</c:v>
                </c:pt>
                <c:pt idx="3">
                  <c:v>71.97</c:v>
                </c:pt>
                <c:pt idx="4">
                  <c:v>72.86</c:v>
                </c:pt>
              </c:numCache>
            </c:numRef>
          </c:val>
          <c:extLst>
            <c:ext xmlns:c16="http://schemas.microsoft.com/office/drawing/2014/chart" uri="{C3380CC4-5D6E-409C-BE32-E72D297353CC}">
              <c16:uniqueId val="{00000000-7B98-4A97-AF11-A237D4B674EE}"/>
            </c:ext>
          </c:extLst>
        </c:ser>
        <c:dLbls>
          <c:showLegendKey val="0"/>
          <c:showVal val="0"/>
          <c:showCatName val="0"/>
          <c:showSerName val="0"/>
          <c:showPercent val="0"/>
          <c:showBubbleSize val="0"/>
        </c:dLbls>
        <c:gapWidth val="150"/>
        <c:axId val="468442688"/>
        <c:axId val="4684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82.55</c:v>
                </c:pt>
                <c:pt idx="4">
                  <c:v>82.08</c:v>
                </c:pt>
              </c:numCache>
            </c:numRef>
          </c:val>
          <c:smooth val="0"/>
          <c:extLst>
            <c:ext xmlns:c16="http://schemas.microsoft.com/office/drawing/2014/chart" uri="{C3380CC4-5D6E-409C-BE32-E72D297353CC}">
              <c16:uniqueId val="{00000001-7B98-4A97-AF11-A237D4B674EE}"/>
            </c:ext>
          </c:extLst>
        </c:ser>
        <c:dLbls>
          <c:showLegendKey val="0"/>
          <c:showVal val="0"/>
          <c:showCatName val="0"/>
          <c:showSerName val="0"/>
          <c:showPercent val="0"/>
          <c:showBubbleSize val="0"/>
        </c:dLbls>
        <c:marker val="1"/>
        <c:smooth val="0"/>
        <c:axId val="468442688"/>
        <c:axId val="468445824"/>
      </c:lineChart>
      <c:dateAx>
        <c:axId val="468442688"/>
        <c:scaling>
          <c:orientation val="minMax"/>
        </c:scaling>
        <c:delete val="1"/>
        <c:axPos val="b"/>
        <c:numFmt formatCode="&quot;H&quot;yy" sourceLinked="1"/>
        <c:majorTickMark val="none"/>
        <c:minorTickMark val="none"/>
        <c:tickLblPos val="none"/>
        <c:crossAx val="468445824"/>
        <c:crosses val="autoZero"/>
        <c:auto val="1"/>
        <c:lblOffset val="100"/>
        <c:baseTimeUnit val="years"/>
      </c:dateAx>
      <c:valAx>
        <c:axId val="4684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87.99</c:v>
                </c:pt>
                <c:pt idx="1">
                  <c:v>92.33</c:v>
                </c:pt>
                <c:pt idx="2">
                  <c:v>91.93</c:v>
                </c:pt>
                <c:pt idx="3">
                  <c:v>95.2</c:v>
                </c:pt>
                <c:pt idx="4">
                  <c:v>102.35</c:v>
                </c:pt>
              </c:numCache>
            </c:numRef>
          </c:val>
          <c:extLst>
            <c:ext xmlns:c16="http://schemas.microsoft.com/office/drawing/2014/chart" uri="{C3380CC4-5D6E-409C-BE32-E72D297353CC}">
              <c16:uniqueId val="{00000000-6F36-409D-9F89-B05E8AFA70F3}"/>
            </c:ext>
          </c:extLst>
        </c:ser>
        <c:dLbls>
          <c:showLegendKey val="0"/>
          <c:showVal val="0"/>
          <c:showCatName val="0"/>
          <c:showSerName val="0"/>
          <c:showPercent val="0"/>
          <c:showBubbleSize val="0"/>
        </c:dLbls>
        <c:gapWidth val="150"/>
        <c:axId val="438945120"/>
        <c:axId val="43894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36-409D-9F89-B05E8AFA70F3}"/>
            </c:ext>
          </c:extLst>
        </c:ser>
        <c:dLbls>
          <c:showLegendKey val="0"/>
          <c:showVal val="0"/>
          <c:showCatName val="0"/>
          <c:showSerName val="0"/>
          <c:showPercent val="0"/>
          <c:showBubbleSize val="0"/>
        </c:dLbls>
        <c:marker val="1"/>
        <c:smooth val="0"/>
        <c:axId val="438945120"/>
        <c:axId val="438945904"/>
      </c:lineChart>
      <c:dateAx>
        <c:axId val="438945120"/>
        <c:scaling>
          <c:orientation val="minMax"/>
        </c:scaling>
        <c:delete val="1"/>
        <c:axPos val="b"/>
        <c:numFmt formatCode="&quot;H&quot;yy" sourceLinked="1"/>
        <c:majorTickMark val="none"/>
        <c:minorTickMark val="none"/>
        <c:tickLblPos val="none"/>
        <c:crossAx val="438945904"/>
        <c:crosses val="autoZero"/>
        <c:auto val="1"/>
        <c:lblOffset val="100"/>
        <c:baseTimeUnit val="years"/>
      </c:dateAx>
      <c:valAx>
        <c:axId val="4389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9-4B0F-8A35-450483E0E090}"/>
            </c:ext>
          </c:extLst>
        </c:ser>
        <c:dLbls>
          <c:showLegendKey val="0"/>
          <c:showVal val="0"/>
          <c:showCatName val="0"/>
          <c:showSerName val="0"/>
          <c:showPercent val="0"/>
          <c:showBubbleSize val="0"/>
        </c:dLbls>
        <c:gapWidth val="150"/>
        <c:axId val="438944336"/>
        <c:axId val="43894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9-4B0F-8A35-450483E0E090}"/>
            </c:ext>
          </c:extLst>
        </c:ser>
        <c:dLbls>
          <c:showLegendKey val="0"/>
          <c:showVal val="0"/>
          <c:showCatName val="0"/>
          <c:showSerName val="0"/>
          <c:showPercent val="0"/>
          <c:showBubbleSize val="0"/>
        </c:dLbls>
        <c:marker val="1"/>
        <c:smooth val="0"/>
        <c:axId val="438944336"/>
        <c:axId val="438947080"/>
      </c:lineChart>
      <c:dateAx>
        <c:axId val="438944336"/>
        <c:scaling>
          <c:orientation val="minMax"/>
        </c:scaling>
        <c:delete val="1"/>
        <c:axPos val="b"/>
        <c:numFmt formatCode="&quot;H&quot;yy" sourceLinked="1"/>
        <c:majorTickMark val="none"/>
        <c:minorTickMark val="none"/>
        <c:tickLblPos val="none"/>
        <c:crossAx val="438947080"/>
        <c:crosses val="autoZero"/>
        <c:auto val="1"/>
        <c:lblOffset val="100"/>
        <c:baseTimeUnit val="years"/>
      </c:dateAx>
      <c:valAx>
        <c:axId val="43894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7-473B-9934-B4EB9914B142}"/>
            </c:ext>
          </c:extLst>
        </c:ser>
        <c:dLbls>
          <c:showLegendKey val="0"/>
          <c:showVal val="0"/>
          <c:showCatName val="0"/>
          <c:showSerName val="0"/>
          <c:showPercent val="0"/>
          <c:showBubbleSize val="0"/>
        </c:dLbls>
        <c:gapWidth val="150"/>
        <c:axId val="438948256"/>
        <c:axId val="43894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7-473B-9934-B4EB9914B142}"/>
            </c:ext>
          </c:extLst>
        </c:ser>
        <c:dLbls>
          <c:showLegendKey val="0"/>
          <c:showVal val="0"/>
          <c:showCatName val="0"/>
          <c:showSerName val="0"/>
          <c:showPercent val="0"/>
          <c:showBubbleSize val="0"/>
        </c:dLbls>
        <c:marker val="1"/>
        <c:smooth val="0"/>
        <c:axId val="438948256"/>
        <c:axId val="438949432"/>
      </c:lineChart>
      <c:dateAx>
        <c:axId val="438948256"/>
        <c:scaling>
          <c:orientation val="minMax"/>
        </c:scaling>
        <c:delete val="1"/>
        <c:axPos val="b"/>
        <c:numFmt formatCode="&quot;H&quot;yy" sourceLinked="1"/>
        <c:majorTickMark val="none"/>
        <c:minorTickMark val="none"/>
        <c:tickLblPos val="none"/>
        <c:crossAx val="438949432"/>
        <c:crosses val="autoZero"/>
        <c:auto val="1"/>
        <c:lblOffset val="100"/>
        <c:baseTimeUnit val="years"/>
      </c:dateAx>
      <c:valAx>
        <c:axId val="43894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D-4C09-AB50-47C8E2101269}"/>
            </c:ext>
          </c:extLst>
        </c:ser>
        <c:dLbls>
          <c:showLegendKey val="0"/>
          <c:showVal val="0"/>
          <c:showCatName val="0"/>
          <c:showSerName val="0"/>
          <c:showPercent val="0"/>
          <c:showBubbleSize val="0"/>
        </c:dLbls>
        <c:gapWidth val="150"/>
        <c:axId val="438217728"/>
        <c:axId val="43821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D-4C09-AB50-47C8E2101269}"/>
            </c:ext>
          </c:extLst>
        </c:ser>
        <c:dLbls>
          <c:showLegendKey val="0"/>
          <c:showVal val="0"/>
          <c:showCatName val="0"/>
          <c:showSerName val="0"/>
          <c:showPercent val="0"/>
          <c:showBubbleSize val="0"/>
        </c:dLbls>
        <c:marker val="1"/>
        <c:smooth val="0"/>
        <c:axId val="438217728"/>
        <c:axId val="438218120"/>
      </c:lineChart>
      <c:dateAx>
        <c:axId val="438217728"/>
        <c:scaling>
          <c:orientation val="minMax"/>
        </c:scaling>
        <c:delete val="1"/>
        <c:axPos val="b"/>
        <c:numFmt formatCode="&quot;H&quot;yy" sourceLinked="1"/>
        <c:majorTickMark val="none"/>
        <c:minorTickMark val="none"/>
        <c:tickLblPos val="none"/>
        <c:crossAx val="438218120"/>
        <c:crosses val="autoZero"/>
        <c:auto val="1"/>
        <c:lblOffset val="100"/>
        <c:baseTimeUnit val="years"/>
      </c:dateAx>
      <c:valAx>
        <c:axId val="43821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6-46EB-9221-54220D5E637E}"/>
            </c:ext>
          </c:extLst>
        </c:ser>
        <c:dLbls>
          <c:showLegendKey val="0"/>
          <c:showVal val="0"/>
          <c:showCatName val="0"/>
          <c:showSerName val="0"/>
          <c:showPercent val="0"/>
          <c:showBubbleSize val="0"/>
        </c:dLbls>
        <c:gapWidth val="150"/>
        <c:axId val="468109488"/>
        <c:axId val="4681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6-46EB-9221-54220D5E637E}"/>
            </c:ext>
          </c:extLst>
        </c:ser>
        <c:dLbls>
          <c:showLegendKey val="0"/>
          <c:showVal val="0"/>
          <c:showCatName val="0"/>
          <c:showSerName val="0"/>
          <c:showPercent val="0"/>
          <c:showBubbleSize val="0"/>
        </c:dLbls>
        <c:marker val="1"/>
        <c:smooth val="0"/>
        <c:axId val="468109488"/>
        <c:axId val="468113408"/>
      </c:lineChart>
      <c:dateAx>
        <c:axId val="468109488"/>
        <c:scaling>
          <c:orientation val="minMax"/>
        </c:scaling>
        <c:delete val="1"/>
        <c:axPos val="b"/>
        <c:numFmt formatCode="&quot;H&quot;yy" sourceLinked="1"/>
        <c:majorTickMark val="none"/>
        <c:minorTickMark val="none"/>
        <c:tickLblPos val="none"/>
        <c:crossAx val="468113408"/>
        <c:crosses val="autoZero"/>
        <c:auto val="1"/>
        <c:lblOffset val="100"/>
        <c:baseTimeUnit val="years"/>
      </c:dateAx>
      <c:valAx>
        <c:axId val="4681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D-4067-A567-F9DA177268D8}"/>
            </c:ext>
          </c:extLst>
        </c:ser>
        <c:dLbls>
          <c:showLegendKey val="0"/>
          <c:showVal val="0"/>
          <c:showCatName val="0"/>
          <c:showSerName val="0"/>
          <c:showPercent val="0"/>
          <c:showBubbleSize val="0"/>
        </c:dLbls>
        <c:gapWidth val="150"/>
        <c:axId val="468109096"/>
        <c:axId val="4681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1001.3</c:v>
                </c:pt>
                <c:pt idx="4">
                  <c:v>1050.51</c:v>
                </c:pt>
              </c:numCache>
            </c:numRef>
          </c:val>
          <c:smooth val="0"/>
          <c:extLst>
            <c:ext xmlns:c16="http://schemas.microsoft.com/office/drawing/2014/chart" uri="{C3380CC4-5D6E-409C-BE32-E72D297353CC}">
              <c16:uniqueId val="{00000001-C23D-4067-A567-F9DA177268D8}"/>
            </c:ext>
          </c:extLst>
        </c:ser>
        <c:dLbls>
          <c:showLegendKey val="0"/>
          <c:showVal val="0"/>
          <c:showCatName val="0"/>
          <c:showSerName val="0"/>
          <c:showPercent val="0"/>
          <c:showBubbleSize val="0"/>
        </c:dLbls>
        <c:marker val="1"/>
        <c:smooth val="0"/>
        <c:axId val="468109096"/>
        <c:axId val="468110272"/>
      </c:lineChart>
      <c:dateAx>
        <c:axId val="468109096"/>
        <c:scaling>
          <c:orientation val="minMax"/>
        </c:scaling>
        <c:delete val="1"/>
        <c:axPos val="b"/>
        <c:numFmt formatCode="&quot;H&quot;yy" sourceLinked="1"/>
        <c:majorTickMark val="none"/>
        <c:minorTickMark val="none"/>
        <c:tickLblPos val="none"/>
        <c:crossAx val="468110272"/>
        <c:crosses val="autoZero"/>
        <c:auto val="1"/>
        <c:lblOffset val="100"/>
        <c:baseTimeUnit val="years"/>
      </c:dateAx>
      <c:valAx>
        <c:axId val="468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0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91.57</c:v>
                </c:pt>
                <c:pt idx="1">
                  <c:v>102.44</c:v>
                </c:pt>
                <c:pt idx="2">
                  <c:v>100</c:v>
                </c:pt>
                <c:pt idx="3">
                  <c:v>78.27</c:v>
                </c:pt>
                <c:pt idx="4">
                  <c:v>91.81</c:v>
                </c:pt>
              </c:numCache>
            </c:numRef>
          </c:val>
          <c:extLst>
            <c:ext xmlns:c16="http://schemas.microsoft.com/office/drawing/2014/chart" uri="{C3380CC4-5D6E-409C-BE32-E72D297353CC}">
              <c16:uniqueId val="{00000000-87AA-4E55-910E-789DE3E715A4}"/>
            </c:ext>
          </c:extLst>
        </c:ser>
        <c:dLbls>
          <c:showLegendKey val="0"/>
          <c:showVal val="0"/>
          <c:showCatName val="0"/>
          <c:showSerName val="0"/>
          <c:showPercent val="0"/>
          <c:showBubbleSize val="0"/>
        </c:dLbls>
        <c:gapWidth val="150"/>
        <c:axId val="468110664"/>
        <c:axId val="46811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81.88</c:v>
                </c:pt>
                <c:pt idx="4">
                  <c:v>82.65</c:v>
                </c:pt>
              </c:numCache>
            </c:numRef>
          </c:val>
          <c:smooth val="0"/>
          <c:extLst>
            <c:ext xmlns:c16="http://schemas.microsoft.com/office/drawing/2014/chart" uri="{C3380CC4-5D6E-409C-BE32-E72D297353CC}">
              <c16:uniqueId val="{00000001-87AA-4E55-910E-789DE3E715A4}"/>
            </c:ext>
          </c:extLst>
        </c:ser>
        <c:dLbls>
          <c:showLegendKey val="0"/>
          <c:showVal val="0"/>
          <c:showCatName val="0"/>
          <c:showSerName val="0"/>
          <c:showPercent val="0"/>
          <c:showBubbleSize val="0"/>
        </c:dLbls>
        <c:marker val="1"/>
        <c:smooth val="0"/>
        <c:axId val="468110664"/>
        <c:axId val="468111056"/>
      </c:lineChart>
      <c:dateAx>
        <c:axId val="468110664"/>
        <c:scaling>
          <c:orientation val="minMax"/>
        </c:scaling>
        <c:delete val="1"/>
        <c:axPos val="b"/>
        <c:numFmt formatCode="&quot;H&quot;yy" sourceLinked="1"/>
        <c:majorTickMark val="none"/>
        <c:minorTickMark val="none"/>
        <c:tickLblPos val="none"/>
        <c:crossAx val="468111056"/>
        <c:crosses val="autoZero"/>
        <c:auto val="1"/>
        <c:lblOffset val="100"/>
        <c:baseTimeUnit val="years"/>
      </c:dateAx>
      <c:valAx>
        <c:axId val="4681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172.17</c:v>
                </c:pt>
                <c:pt idx="1">
                  <c:v>152.82</c:v>
                </c:pt>
                <c:pt idx="2">
                  <c:v>156.93</c:v>
                </c:pt>
                <c:pt idx="3">
                  <c:v>199.69</c:v>
                </c:pt>
                <c:pt idx="4">
                  <c:v>173.66</c:v>
                </c:pt>
              </c:numCache>
            </c:numRef>
          </c:val>
          <c:extLst>
            <c:ext xmlns:c16="http://schemas.microsoft.com/office/drawing/2014/chart" uri="{C3380CC4-5D6E-409C-BE32-E72D297353CC}">
              <c16:uniqueId val="{00000000-0EBC-483A-A443-208EAD6BB12E}"/>
            </c:ext>
          </c:extLst>
        </c:ser>
        <c:dLbls>
          <c:showLegendKey val="0"/>
          <c:showVal val="0"/>
          <c:showCatName val="0"/>
          <c:showSerName val="0"/>
          <c:showPercent val="0"/>
          <c:showBubbleSize val="0"/>
        </c:dLbls>
        <c:gapWidth val="150"/>
        <c:axId val="468106744"/>
        <c:axId val="4681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187.55</c:v>
                </c:pt>
                <c:pt idx="4">
                  <c:v>186.3</c:v>
                </c:pt>
              </c:numCache>
            </c:numRef>
          </c:val>
          <c:smooth val="0"/>
          <c:extLst>
            <c:ext xmlns:c16="http://schemas.microsoft.com/office/drawing/2014/chart" uri="{C3380CC4-5D6E-409C-BE32-E72D297353CC}">
              <c16:uniqueId val="{00000001-0EBC-483A-A443-208EAD6BB12E}"/>
            </c:ext>
          </c:extLst>
        </c:ser>
        <c:dLbls>
          <c:showLegendKey val="0"/>
          <c:showVal val="0"/>
          <c:showCatName val="0"/>
          <c:showSerName val="0"/>
          <c:showPercent val="0"/>
          <c:showBubbleSize val="0"/>
        </c:dLbls>
        <c:marker val="1"/>
        <c:smooth val="0"/>
        <c:axId val="468106744"/>
        <c:axId val="468113800"/>
      </c:lineChart>
      <c:dateAx>
        <c:axId val="468106744"/>
        <c:scaling>
          <c:orientation val="minMax"/>
        </c:scaling>
        <c:delete val="1"/>
        <c:axPos val="b"/>
        <c:numFmt formatCode="&quot;H&quot;yy" sourceLinked="1"/>
        <c:majorTickMark val="none"/>
        <c:minorTickMark val="none"/>
        <c:tickLblPos val="none"/>
        <c:crossAx val="468113800"/>
        <c:crosses val="autoZero"/>
        <c:auto val="1"/>
        <c:lblOffset val="100"/>
        <c:baseTimeUnit val="years"/>
      </c:dateAx>
      <c:valAx>
        <c:axId val="4681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0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芳賀町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15612</v>
      </c>
      <c r="AM8" s="51"/>
      <c r="AN8" s="51"/>
      <c r="AO8" s="51"/>
      <c r="AP8" s="51"/>
      <c r="AQ8" s="51"/>
      <c r="AR8" s="51"/>
      <c r="AS8" s="51"/>
      <c r="AT8" s="46">
        <f>データ!T6</f>
        <v>70.16</v>
      </c>
      <c r="AU8" s="46"/>
      <c r="AV8" s="46"/>
      <c r="AW8" s="46"/>
      <c r="AX8" s="46"/>
      <c r="AY8" s="46"/>
      <c r="AZ8" s="46"/>
      <c r="BA8" s="46"/>
      <c r="BB8" s="46">
        <f>データ!U6</f>
        <v>222.52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22.73</v>
      </c>
      <c r="Q10" s="46"/>
      <c r="R10" s="46"/>
      <c r="S10" s="46"/>
      <c r="T10" s="46"/>
      <c r="U10" s="46"/>
      <c r="V10" s="46"/>
      <c r="W10" s="46">
        <f>データ!Q6</f>
        <v>78.27</v>
      </c>
      <c r="X10" s="46"/>
      <c r="Y10" s="46"/>
      <c r="Z10" s="46"/>
      <c r="AA10" s="46"/>
      <c r="AB10" s="46"/>
      <c r="AC10" s="46"/>
      <c r="AD10" s="51">
        <f>データ!R6</f>
        <v>2828</v>
      </c>
      <c r="AE10" s="51"/>
      <c r="AF10" s="51"/>
      <c r="AG10" s="51"/>
      <c r="AH10" s="51"/>
      <c r="AI10" s="51"/>
      <c r="AJ10" s="51"/>
      <c r="AK10" s="2"/>
      <c r="AL10" s="51">
        <f>データ!V6</f>
        <v>3541</v>
      </c>
      <c r="AM10" s="51"/>
      <c r="AN10" s="51"/>
      <c r="AO10" s="51"/>
      <c r="AP10" s="51"/>
      <c r="AQ10" s="51"/>
      <c r="AR10" s="51"/>
      <c r="AS10" s="51"/>
      <c r="AT10" s="46">
        <f>データ!W6</f>
        <v>0.92</v>
      </c>
      <c r="AU10" s="46"/>
      <c r="AV10" s="46"/>
      <c r="AW10" s="46"/>
      <c r="AX10" s="46"/>
      <c r="AY10" s="46"/>
      <c r="AZ10" s="46"/>
      <c r="BA10" s="46"/>
      <c r="BB10" s="46">
        <f>データ!X6</f>
        <v>3848.91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45</v>
      </c>
      <c r="N86" s="26" t="s">
        <v>43</v>
      </c>
      <c r="O86" s="26" t="str">
        <f>データ!EO6</f>
        <v>【0.30】</v>
      </c>
    </row>
  </sheetData>
  <sheetProtection algorithmName="SHA-512" hashValue="w9mG8T3RWIwnk7jyX4QlAenYxlsBPu1J7lmUgu1Be2mCizL336f7kvu/aFWwZjcotFvfdpuMm+lNowjshj1/0g==" saltValue="pz7Jf85q/KTzsB4TZjjH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93459</v>
      </c>
      <c r="D6" s="33">
        <f t="shared" si="3"/>
        <v>47</v>
      </c>
      <c r="E6" s="33">
        <f t="shared" si="3"/>
        <v>17</v>
      </c>
      <c r="F6" s="33">
        <f t="shared" si="3"/>
        <v>1</v>
      </c>
      <c r="G6" s="33">
        <f t="shared" si="3"/>
        <v>0</v>
      </c>
      <c r="H6" s="33" t="str">
        <f t="shared" si="3"/>
        <v>栃木県　芳賀町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22.73</v>
      </c>
      <c r="Q6" s="34">
        <f t="shared" si="3"/>
        <v>78.27</v>
      </c>
      <c r="R6" s="34">
        <f t="shared" si="3"/>
        <v>2828</v>
      </c>
      <c r="S6" s="34">
        <f t="shared" si="3"/>
        <v>15612</v>
      </c>
      <c r="T6" s="34">
        <f t="shared" si="3"/>
        <v>70.16</v>
      </c>
      <c r="U6" s="34">
        <f t="shared" si="3"/>
        <v>222.52</v>
      </c>
      <c r="V6" s="34">
        <f t="shared" si="3"/>
        <v>3541</v>
      </c>
      <c r="W6" s="34">
        <f t="shared" si="3"/>
        <v>0.92</v>
      </c>
      <c r="X6" s="34">
        <f t="shared" si="3"/>
        <v>3848.91</v>
      </c>
      <c r="Y6" s="35">
        <f>IF(Y7="",NA(),Y7)</f>
        <v>87.99</v>
      </c>
      <c r="Z6" s="35">
        <f t="shared" ref="Z6:AH6" si="4">IF(Z7="",NA(),Z7)</f>
        <v>92.33</v>
      </c>
      <c r="AA6" s="35">
        <f t="shared" si="4"/>
        <v>91.93</v>
      </c>
      <c r="AB6" s="35">
        <f t="shared" si="4"/>
        <v>95.2</v>
      </c>
      <c r="AC6" s="35">
        <f t="shared" si="4"/>
        <v>102.35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1193.49</v>
      </c>
      <c r="BL6" s="35">
        <f t="shared" si="7"/>
        <v>876.19</v>
      </c>
      <c r="BM6" s="35">
        <f t="shared" si="7"/>
        <v>722.53</v>
      </c>
      <c r="BN6" s="35">
        <f t="shared" si="7"/>
        <v>1001.3</v>
      </c>
      <c r="BO6" s="35">
        <f t="shared" si="7"/>
        <v>1050.51</v>
      </c>
      <c r="BP6" s="34" t="str">
        <f>IF(BP7="","",IF(BP7="-","【-】","【"&amp;SUBSTITUTE(TEXT(BP7,"#,##0.00"),"-","△")&amp;"】"))</f>
        <v>【705.21】</v>
      </c>
      <c r="BQ6" s="35">
        <f>IF(BQ7="",NA(),BQ7)</f>
        <v>91.57</v>
      </c>
      <c r="BR6" s="35">
        <f t="shared" ref="BR6:BZ6" si="8">IF(BR7="",NA(),BR7)</f>
        <v>102.44</v>
      </c>
      <c r="BS6" s="35">
        <f t="shared" si="8"/>
        <v>100</v>
      </c>
      <c r="BT6" s="35">
        <f t="shared" si="8"/>
        <v>78.27</v>
      </c>
      <c r="BU6" s="35">
        <f t="shared" si="8"/>
        <v>91.81</v>
      </c>
      <c r="BV6" s="35">
        <f t="shared" si="8"/>
        <v>65.569999999999993</v>
      </c>
      <c r="BW6" s="35">
        <f t="shared" si="8"/>
        <v>75.7</v>
      </c>
      <c r="BX6" s="35">
        <f t="shared" si="8"/>
        <v>74.61</v>
      </c>
      <c r="BY6" s="35">
        <f t="shared" si="8"/>
        <v>81.88</v>
      </c>
      <c r="BZ6" s="35">
        <f t="shared" si="8"/>
        <v>82.65</v>
      </c>
      <c r="CA6" s="34" t="str">
        <f>IF(CA7="","",IF(CA7="-","【-】","【"&amp;SUBSTITUTE(TEXT(CA7,"#,##0.00"),"-","△")&amp;"】"))</f>
        <v>【98.96】</v>
      </c>
      <c r="CB6" s="35">
        <f>IF(CB7="",NA(),CB7)</f>
        <v>172.17</v>
      </c>
      <c r="CC6" s="35">
        <f t="shared" ref="CC6:CK6" si="9">IF(CC7="",NA(),CC7)</f>
        <v>152.82</v>
      </c>
      <c r="CD6" s="35">
        <f t="shared" si="9"/>
        <v>156.93</v>
      </c>
      <c r="CE6" s="35">
        <f t="shared" si="9"/>
        <v>199.69</v>
      </c>
      <c r="CF6" s="35">
        <f t="shared" si="9"/>
        <v>173.66</v>
      </c>
      <c r="CG6" s="35">
        <f t="shared" si="9"/>
        <v>263.04000000000002</v>
      </c>
      <c r="CH6" s="35">
        <f t="shared" si="9"/>
        <v>230.04</v>
      </c>
      <c r="CI6" s="35">
        <f t="shared" si="9"/>
        <v>233.5</v>
      </c>
      <c r="CJ6" s="35">
        <f t="shared" si="9"/>
        <v>187.55</v>
      </c>
      <c r="CK6" s="35">
        <f t="shared" si="9"/>
        <v>186.3</v>
      </c>
      <c r="CL6" s="34" t="str">
        <f>IF(CL7="","",IF(CL7="-","【-】","【"&amp;SUBSTITUTE(TEXT(CL7,"#,##0.00"),"-","△")&amp;"】"))</f>
        <v>【134.52】</v>
      </c>
      <c r="CM6" s="35">
        <f>IF(CM7="",NA(),CM7)</f>
        <v>49.86</v>
      </c>
      <c r="CN6" s="35">
        <f t="shared" ref="CN6:CV6" si="10">IF(CN7="",NA(),CN7)</f>
        <v>53.71</v>
      </c>
      <c r="CO6" s="35">
        <f t="shared" si="10"/>
        <v>55.71</v>
      </c>
      <c r="CP6" s="35">
        <f t="shared" si="10"/>
        <v>50.21</v>
      </c>
      <c r="CQ6" s="35">
        <f t="shared" si="10"/>
        <v>60.36</v>
      </c>
      <c r="CR6" s="35">
        <f t="shared" si="10"/>
        <v>40.75</v>
      </c>
      <c r="CS6" s="35">
        <f t="shared" si="10"/>
        <v>42.4</v>
      </c>
      <c r="CT6" s="35">
        <f t="shared" si="10"/>
        <v>45.44</v>
      </c>
      <c r="CU6" s="35">
        <f t="shared" si="10"/>
        <v>50.94</v>
      </c>
      <c r="CV6" s="35">
        <f t="shared" si="10"/>
        <v>50.53</v>
      </c>
      <c r="CW6" s="34" t="str">
        <f>IF(CW7="","",IF(CW7="-","【-】","【"&amp;SUBSTITUTE(TEXT(CW7,"#,##0.00"),"-","△")&amp;"】"))</f>
        <v>【59.57】</v>
      </c>
      <c r="CX6" s="35">
        <f>IF(CX7="",NA(),CX7)</f>
        <v>62.1</v>
      </c>
      <c r="CY6" s="35">
        <f t="shared" ref="CY6:DG6" si="11">IF(CY7="",NA(),CY7)</f>
        <v>64.33</v>
      </c>
      <c r="CZ6" s="35">
        <f t="shared" si="11"/>
        <v>67.56</v>
      </c>
      <c r="DA6" s="35">
        <f t="shared" si="11"/>
        <v>71.97</v>
      </c>
      <c r="DB6" s="35">
        <f t="shared" si="11"/>
        <v>72.86</v>
      </c>
      <c r="DC6" s="35">
        <f t="shared" si="11"/>
        <v>64.97</v>
      </c>
      <c r="DD6" s="35">
        <f t="shared" si="11"/>
        <v>65.77</v>
      </c>
      <c r="DE6" s="35">
        <f t="shared" si="11"/>
        <v>65.97</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0.15</v>
      </c>
      <c r="EN6" s="35">
        <f t="shared" si="14"/>
        <v>1.65</v>
      </c>
      <c r="EO6" s="34" t="str">
        <f>IF(EO7="","",IF(EO7="-","【-】","【"&amp;SUBSTITUTE(TEXT(EO7,"#,##0.00"),"-","△")&amp;"】"))</f>
        <v>【0.30】</v>
      </c>
    </row>
    <row r="7" spans="1:145" s="36" customFormat="1" x14ac:dyDescent="0.15">
      <c r="A7" s="28"/>
      <c r="B7" s="37">
        <v>2020</v>
      </c>
      <c r="C7" s="37">
        <v>93459</v>
      </c>
      <c r="D7" s="37">
        <v>47</v>
      </c>
      <c r="E7" s="37">
        <v>17</v>
      </c>
      <c r="F7" s="37">
        <v>1</v>
      </c>
      <c r="G7" s="37">
        <v>0</v>
      </c>
      <c r="H7" s="37" t="s">
        <v>99</v>
      </c>
      <c r="I7" s="37" t="s">
        <v>100</v>
      </c>
      <c r="J7" s="37" t="s">
        <v>101</v>
      </c>
      <c r="K7" s="37" t="s">
        <v>102</v>
      </c>
      <c r="L7" s="37" t="s">
        <v>103</v>
      </c>
      <c r="M7" s="37" t="s">
        <v>104</v>
      </c>
      <c r="N7" s="38" t="s">
        <v>105</v>
      </c>
      <c r="O7" s="38" t="s">
        <v>106</v>
      </c>
      <c r="P7" s="38">
        <v>22.73</v>
      </c>
      <c r="Q7" s="38">
        <v>78.27</v>
      </c>
      <c r="R7" s="38">
        <v>2828</v>
      </c>
      <c r="S7" s="38">
        <v>15612</v>
      </c>
      <c r="T7" s="38">
        <v>70.16</v>
      </c>
      <c r="U7" s="38">
        <v>222.52</v>
      </c>
      <c r="V7" s="38">
        <v>3541</v>
      </c>
      <c r="W7" s="38">
        <v>0.92</v>
      </c>
      <c r="X7" s="38">
        <v>3848.91</v>
      </c>
      <c r="Y7" s="38">
        <v>87.99</v>
      </c>
      <c r="Z7" s="38">
        <v>92.33</v>
      </c>
      <c r="AA7" s="38">
        <v>91.93</v>
      </c>
      <c r="AB7" s="38">
        <v>95.2</v>
      </c>
      <c r="AC7" s="38">
        <v>102.35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1193.49</v>
      </c>
      <c r="BL7" s="38">
        <v>876.19</v>
      </c>
      <c r="BM7" s="38">
        <v>722.53</v>
      </c>
      <c r="BN7" s="38">
        <v>1001.3</v>
      </c>
      <c r="BO7" s="38">
        <v>1050.51</v>
      </c>
      <c r="BP7" s="38">
        <v>705.21</v>
      </c>
      <c r="BQ7" s="38">
        <v>91.57</v>
      </c>
      <c r="BR7" s="38">
        <v>102.44</v>
      </c>
      <c r="BS7" s="38">
        <v>100</v>
      </c>
      <c r="BT7" s="38">
        <v>78.27</v>
      </c>
      <c r="BU7" s="38">
        <v>91.81</v>
      </c>
      <c r="BV7" s="38">
        <v>65.569999999999993</v>
      </c>
      <c r="BW7" s="38">
        <v>75.7</v>
      </c>
      <c r="BX7" s="38">
        <v>74.61</v>
      </c>
      <c r="BY7" s="38">
        <v>81.88</v>
      </c>
      <c r="BZ7" s="38">
        <v>82.65</v>
      </c>
      <c r="CA7" s="38">
        <v>98.96</v>
      </c>
      <c r="CB7" s="38">
        <v>172.17</v>
      </c>
      <c r="CC7" s="38">
        <v>152.82</v>
      </c>
      <c r="CD7" s="38">
        <v>156.93</v>
      </c>
      <c r="CE7" s="38">
        <v>199.69</v>
      </c>
      <c r="CF7" s="38">
        <v>173.66</v>
      </c>
      <c r="CG7" s="38">
        <v>263.04000000000002</v>
      </c>
      <c r="CH7" s="38">
        <v>230.04</v>
      </c>
      <c r="CI7" s="38">
        <v>233.5</v>
      </c>
      <c r="CJ7" s="38">
        <v>187.55</v>
      </c>
      <c r="CK7" s="38">
        <v>186.3</v>
      </c>
      <c r="CL7" s="38">
        <v>134.52000000000001</v>
      </c>
      <c r="CM7" s="38">
        <v>49.86</v>
      </c>
      <c r="CN7" s="38">
        <v>53.71</v>
      </c>
      <c r="CO7" s="38">
        <v>55.71</v>
      </c>
      <c r="CP7" s="38">
        <v>50.21</v>
      </c>
      <c r="CQ7" s="38">
        <v>60.36</v>
      </c>
      <c r="CR7" s="38">
        <v>40.75</v>
      </c>
      <c r="CS7" s="38">
        <v>42.4</v>
      </c>
      <c r="CT7" s="38">
        <v>45.44</v>
      </c>
      <c r="CU7" s="38">
        <v>50.94</v>
      </c>
      <c r="CV7" s="38">
        <v>50.53</v>
      </c>
      <c r="CW7" s="38">
        <v>59.57</v>
      </c>
      <c r="CX7" s="38">
        <v>62.1</v>
      </c>
      <c r="CY7" s="38">
        <v>64.33</v>
      </c>
      <c r="CZ7" s="38">
        <v>67.56</v>
      </c>
      <c r="DA7" s="38">
        <v>71.97</v>
      </c>
      <c r="DB7" s="38">
        <v>72.86</v>
      </c>
      <c r="DC7" s="38">
        <v>64.97</v>
      </c>
      <c r="DD7" s="38">
        <v>65.77</v>
      </c>
      <c r="DE7" s="38">
        <v>65.97</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2022-01-25T10:48:43Z</cp:lastPrinted>
  <dcterms:created xsi:type="dcterms:W3CDTF">2021-12-03T07:44:15Z</dcterms:created>
  <dcterms:modified xsi:type="dcterms:W3CDTF">2022-02-23T03:30:44Z</dcterms:modified>
  <cp:category/>
</cp:coreProperties>
</file>