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5財政担当\R2（2020）\④公営企業\02 公営企業決算統計\19 公営企業に係る経営比較分析表（令和元年度決算）の分析等について\06 県HP公表\6下水（農集）\"/>
    </mc:Choice>
  </mc:AlternateContent>
  <workbookProtection workbookAlgorithmName="SHA-512" workbookHashValue="xevEhno9qL6apwF+0fwmF/Oj28pF5+XzATcG3N8KgQXGAeS3+3oE9e/ltf9gRyL+RAMUEnDlsFZPDhNVi0h5PA==" workbookSaltValue="aZ/hZhpzaLiggagTXVHYn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H86" i="4"/>
  <c r="AT10" i="4"/>
  <c r="AL10" i="4"/>
  <c r="AD10" i="4"/>
  <c r="B10" i="4"/>
  <c r="I8" i="4"/>
</calcChain>
</file>

<file path=xl/sharedStrings.xml><?xml version="1.0" encoding="utf-8"?>
<sst xmlns="http://schemas.openxmlformats.org/spreadsheetml/2006/main" count="236" uniqueCount="119">
  <si>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</si>
  <si>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</si>
  <si>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</si>
  <si>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</si>
  <si>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</si>
  <si>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</si>
  <si>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</si>
  <si>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</si>
  <si>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</si>
  <si>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</si>
  <si>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</si>
  <si>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</si>
  <si>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</si>
  <si>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</si>
  <si>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</si>
  <si>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</si>
  <si>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</si>
  <si>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</si>
  <si>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</si>
  <si>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</si>
  <si>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</si>
  <si>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</si>
  <si>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</si>
  <si>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</si>
  <si>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</si>
  <si>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</si>
  <si>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</si>
  <si>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</si>
  <si>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</si>
  <si>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</si>
  <si>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</si>
  <si>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</si>
  <si>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</si>
  <si>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</si>
  <si>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</si>
  <si>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</si>
  <si>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</si>
  <si>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</si>
  <si>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</si>
  <si>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</si>
  <si>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</si>
  <si>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</si>
  <si>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</si>
  <si>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</si>
  <si>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</si>
  <si>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</si>
  <si>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</si>
  <si>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</si>
  <si>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</si>
  <si>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</si>
  <si>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</si>
  <si>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</si>
  <si>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</si>
  <si>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</si>
  <si>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</si>
  <si>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</si>
  <si>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</si>
  <si>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</si>
  <si>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</si>
  <si>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</si>
  <si>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</si>
  <si>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</si>
  <si>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</si>
  <si>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</si>
  <si>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</si>
  <si>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</si>
  <si>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</si>
  <si>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</si>
  <si>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</si>
  <si>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</si>
  <si>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</si>
  <si>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</si>
  <si>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</si>
  <si>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</si>
  <si>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</si>
  <si>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</si>
  <si>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</si>
  <si>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</si>
  <si>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</si>
  <si>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</si>
  <si>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</si>
  <si>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</si>
  <si>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</si>
  <si>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</si>
  <si>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</si>
  <si>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</si>
  <si>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</si>
  <si>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</si>
  <si>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</si>
  <si>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</si>
  <si>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</si>
  <si>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</si>
  <si>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</si>
  <si>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</si>
  <si>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</si>
  <si>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</si>
  <si>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</si>
  <si>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</si>
  <si>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芳賀町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</si>
  <si>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</si>
  <si>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</si>
  <si>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</si>
  <si>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</si>
  <si>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</si>
  <si>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</si>
  <si>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</si>
  <si>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</si>
  <si>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</si>
  <si>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</si>
  <si>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</si>
  <si>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</si>
  <si>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</si>
  <si>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</si>
  <si>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</si>
  <si>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</si>
  <si>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</si>
  <si>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稲毛田地区、上給地区、城興寺地区、五行地区は町内８地区の中でも供用開始が早く、使用年数が30年程度となっている。不明水のある箇所については、調査を実施し管渠修繕を進めていく予定である。
　老朽化した管渠については、計画的な更新を検討していく。</t>
    <phoneticPr fontId="4"/>
  </si>
  <si>
    <t>　町内全８地区の整備が完了しており、新規加入等による大幅な増収などは見込めないため、今後は更なる費用削減を検討するとともに、汚水処理に係る費用を賄うためには、適正な使用料を確保すべく、使用料の徴収方法や料金体系の見直しを検討する必要がある。</t>
    <phoneticPr fontId="4"/>
  </si>
  <si>
    <t>　芳賀町の農業集落排水事業は、稲毛田・城興寺・上給・五行・東水沼・社后・八ツ木・下高中部の全８地区で採択されており、全地区において整備は完了している。現在は維持管理が主であり、劣化した施設機器の修繕や交換を計画的に進めている。
　収益的収支比率については、東日本大震災の影響が大きく、震災後しばらくは低い状態が続いていたが、平成30年度、令和元年度は90%台半ば近くまで回復している。
　経費回収率については、平成28年度には54.54%まで低下したものの、令和元年度は66.32%であり、漸進的な回復傾向にある。
　加入率が高く、全地区整備完了していることから、新規加入による増収は見込めず、人口減少に伴い、使用料収入は今後減少していくことが予想される。一方、施設の老朽化等による修繕の支出は増加が見込まれるため、使用料の見直しなどにより、今後適正な料金収入を検討していく必要がある。</t>
    <rPh sb="163" eb="165">
      <t>ヘイセイ</t>
    </rPh>
    <rPh sb="167" eb="169">
      <t>ネンド</t>
    </rPh>
    <rPh sb="170" eb="172">
      <t>レイワ</t>
    </rPh>
    <rPh sb="172" eb="174">
      <t>ガンネン</t>
    </rPh>
    <rPh sb="174" eb="175">
      <t>ド</t>
    </rPh>
    <rPh sb="182" eb="183">
      <t>チカ</t>
    </rPh>
    <rPh sb="230" eb="232">
      <t>レイワ</t>
    </rPh>
    <rPh sb="232" eb="233">
      <t>ガン</t>
    </rPh>
    <rPh sb="246" eb="249">
      <t>ゼンシンテキ</t>
    </rPh>
    <rPh sb="250" eb="252">
      <t>カイフク</t>
    </rPh>
    <rPh sb="252" eb="254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</si>
</sst>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B-4EBA-949B-ACAFA00F8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508864"/>
        <c:axId val="353049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0.04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B-4EBA-949B-ACAFA00F8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508864"/>
        <c:axId val="353049936"/>
      </c:lineChart>
      <c:dateAx>
        <c:axId val="3525088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3049936"/>
        <c:crosses val="autoZero"/>
        <c:auto val="1"/>
        <c:lblOffset val="100"/>
        <c:baseTimeUnit val="years"/>
      </c:dateAx>
      <c:valAx>
        <c:axId val="353049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2508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105.96</c:v>
                </c:pt>
                <c:pt idx="1">
                  <c:v>105.96</c:v>
                </c:pt>
                <c:pt idx="2">
                  <c:v>105.96</c:v>
                </c:pt>
                <c:pt idx="3">
                  <c:v>105.96</c:v>
                </c:pt>
                <c:pt idx="4">
                  <c:v>105.96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3A-4A75-B383-7CE716DB3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906552"/>
        <c:axId val="353908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60.65</c:v>
                </c:pt>
                <c:pt idx="2">
                  <c:v>51.75</c:v>
                </c:pt>
                <c:pt idx="3">
                  <c:v>56.72</c:v>
                </c:pt>
                <c:pt idx="4">
                  <c:v>54.06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3A-4A75-B383-7CE716DB3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906552"/>
        <c:axId val="353908120"/>
      </c:lineChart>
      <c:dateAx>
        <c:axId val="3539065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3908120"/>
        <c:crosses val="autoZero"/>
        <c:auto val="1"/>
        <c:lblOffset val="100"/>
        <c:baseTimeUnit val="years"/>
      </c:dateAx>
      <c:valAx>
        <c:axId val="353908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3906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97.4</c:v>
                </c:pt>
                <c:pt idx="1">
                  <c:v>97.77</c:v>
                </c:pt>
                <c:pt idx="2">
                  <c:v>97.83</c:v>
                </c:pt>
                <c:pt idx="3">
                  <c:v>69.78</c:v>
                </c:pt>
                <c:pt idx="4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1-455D-8671-EC2FD6C6E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907728"/>
        <c:axId val="353907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84.58</c:v>
                </c:pt>
                <c:pt idx="2">
                  <c:v>84.84</c:v>
                </c:pt>
                <c:pt idx="3">
                  <c:v>90.04</c:v>
                </c:pt>
                <c:pt idx="4">
                  <c:v>90.11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F1-455D-8671-EC2FD6C6E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907728"/>
        <c:axId val="353907336"/>
      </c:lineChart>
      <c:dateAx>
        <c:axId val="35390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3907336"/>
        <c:crosses val="autoZero"/>
        <c:auto val="1"/>
        <c:lblOffset val="100"/>
        <c:baseTimeUnit val="years"/>
      </c:dateAx>
      <c:valAx>
        <c:axId val="353907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390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91.34</c:v>
                </c:pt>
                <c:pt idx="1">
                  <c:v>91.23</c:v>
                </c:pt>
                <c:pt idx="2">
                  <c:v>97.32</c:v>
                </c:pt>
                <c:pt idx="3">
                  <c:v>94.3</c:v>
                </c:pt>
                <c:pt idx="4">
                  <c:v>93.3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8-437F-A4D9-5506C720B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244320"/>
        <c:axId val="352242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38-437F-A4D9-5506C720B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244320"/>
        <c:axId val="352242360"/>
      </c:lineChart>
      <c:dateAx>
        <c:axId val="352244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2242360"/>
        <c:crosses val="autoZero"/>
        <c:auto val="1"/>
        <c:lblOffset val="100"/>
        <c:baseTimeUnit val="years"/>
      </c:dateAx>
      <c:valAx>
        <c:axId val="352242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2244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C-42AB-9204-03E56E71D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245496"/>
        <c:axId val="353705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6C-42AB-9204-03E56E71D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245496"/>
        <c:axId val="353705176"/>
      </c:lineChart>
      <c:dateAx>
        <c:axId val="3522454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3705176"/>
        <c:crosses val="autoZero"/>
        <c:auto val="1"/>
        <c:lblOffset val="100"/>
        <c:baseTimeUnit val="years"/>
      </c:dateAx>
      <c:valAx>
        <c:axId val="353705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2245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4C-40C5-B255-69030E97A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702432"/>
        <c:axId val="353703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4C-40C5-B255-69030E97A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702432"/>
        <c:axId val="353703608"/>
      </c:lineChart>
      <c:dateAx>
        <c:axId val="353702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3703608"/>
        <c:crosses val="autoZero"/>
        <c:auto val="1"/>
        <c:lblOffset val="100"/>
        <c:baseTimeUnit val="years"/>
      </c:dateAx>
      <c:valAx>
        <c:axId val="353703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3702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E-4BF4-892D-36BC06088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703216"/>
        <c:axId val="353707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1E-4BF4-892D-36BC06088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703216"/>
        <c:axId val="353707528"/>
      </c:lineChart>
      <c:dateAx>
        <c:axId val="3537032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3707528"/>
        <c:crosses val="autoZero"/>
        <c:auto val="1"/>
        <c:lblOffset val="100"/>
        <c:baseTimeUnit val="years"/>
      </c:dateAx>
      <c:valAx>
        <c:axId val="353707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3703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6-4199-9E99-49C2ABA29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704000"/>
        <c:axId val="353706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B6-4199-9E99-49C2ABA29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704000"/>
        <c:axId val="353706744"/>
      </c:lineChart>
      <c:dateAx>
        <c:axId val="3537040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3706744"/>
        <c:crosses val="autoZero"/>
        <c:auto val="1"/>
        <c:lblOffset val="100"/>
        <c:baseTimeUnit val="years"/>
      </c:dateAx>
      <c:valAx>
        <c:axId val="353706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3704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1902.74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67-4895-BE21-5D408F204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912040"/>
        <c:axId val="353911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974.93</c:v>
                </c:pt>
                <c:pt idx="2">
                  <c:v>855.8</c:v>
                </c:pt>
                <c:pt idx="3">
                  <c:v>654.91999999999996</c:v>
                </c:pt>
                <c:pt idx="4">
                  <c:v>654.71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67-4895-BE21-5D408F204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912040"/>
        <c:axId val="353911256"/>
      </c:lineChart>
      <c:dateAx>
        <c:axId val="3539120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3911256"/>
        <c:crosses val="autoZero"/>
        <c:auto val="1"/>
        <c:lblOffset val="100"/>
        <c:baseTimeUnit val="years"/>
      </c:dateAx>
      <c:valAx>
        <c:axId val="353911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3912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71.84</c:v>
                </c:pt>
                <c:pt idx="1">
                  <c:v>54.54</c:v>
                </c:pt>
                <c:pt idx="2">
                  <c:v>71.77</c:v>
                </c:pt>
                <c:pt idx="3">
                  <c:v>79.52</c:v>
                </c:pt>
                <c:pt idx="4">
                  <c:v>66.319999999999993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46-411E-A772-4D0C6EBBA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908904"/>
        <c:axId val="353906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55.32</c:v>
                </c:pt>
                <c:pt idx="2">
                  <c:v>59.8</c:v>
                </c:pt>
                <c:pt idx="3">
                  <c:v>65.39</c:v>
                </c:pt>
                <c:pt idx="4">
                  <c:v>65.37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46-411E-A772-4D0C6EBBA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908904"/>
        <c:axId val="353906160"/>
      </c:lineChart>
      <c:dateAx>
        <c:axId val="3539089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3906160"/>
        <c:crosses val="autoZero"/>
        <c:auto val="1"/>
        <c:lblOffset val="100"/>
        <c:baseTimeUnit val="years"/>
      </c:dateAx>
      <c:valAx>
        <c:axId val="353906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3908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182.49</c:v>
                </c:pt>
                <c:pt idx="2">
                  <c:v>152.80000000000001</c:v>
                </c:pt>
                <c:pt idx="3">
                  <c:v>155.47999999999999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D0-4F36-A278-2BF948A3D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3904984"/>
        <c:axId val="353909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283.17</c:v>
                </c:pt>
                <c:pt idx="2">
                  <c:v>263.76</c:v>
                </c:pt>
                <c:pt idx="3">
                  <c:v>230.88</c:v>
                </c:pt>
                <c:pt idx="4">
                  <c:v>228.99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D0-4F36-A278-2BF948A3D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904984"/>
        <c:axId val="353909688"/>
      </c:lineChart>
      <c:dateAx>
        <c:axId val="3539049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53909688"/>
        <c:crosses val="autoZero"/>
        <c:auto val="1"/>
        <c:lblOffset val="100"/>
        <c:baseTimeUnit val="years"/>
      </c:dateAx>
      <c:valAx>
        <c:axId val="353909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3904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I35" sqref="BI3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栃木県　芳賀町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F1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15689</v>
      </c>
      <c r="AM8" s="69"/>
      <c r="AN8" s="69"/>
      <c r="AO8" s="69"/>
      <c r="AP8" s="69"/>
      <c r="AQ8" s="69"/>
      <c r="AR8" s="69"/>
      <c r="AS8" s="69"/>
      <c r="AT8" s="68">
        <f>データ!T6</f>
        <v>70.16</v>
      </c>
      <c r="AU8" s="68"/>
      <c r="AV8" s="68"/>
      <c r="AW8" s="68"/>
      <c r="AX8" s="68"/>
      <c r="AY8" s="68"/>
      <c r="AZ8" s="68"/>
      <c r="BA8" s="68"/>
      <c r="BB8" s="68">
        <f>データ!U6</f>
        <v>223.62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20.11</v>
      </c>
      <c r="Q10" s="68"/>
      <c r="R10" s="68"/>
      <c r="S10" s="68"/>
      <c r="T10" s="68"/>
      <c r="U10" s="68"/>
      <c r="V10" s="68"/>
      <c r="W10" s="68">
        <f>データ!Q6</f>
        <v>98</v>
      </c>
      <c r="X10" s="68"/>
      <c r="Y10" s="68"/>
      <c r="Z10" s="68"/>
      <c r="AA10" s="68"/>
      <c r="AB10" s="68"/>
      <c r="AC10" s="68"/>
      <c r="AD10" s="69">
        <f>データ!R6</f>
        <v>3561</v>
      </c>
      <c r="AE10" s="69"/>
      <c r="AF10" s="69"/>
      <c r="AG10" s="69"/>
      <c r="AH10" s="69"/>
      <c r="AI10" s="69"/>
      <c r="AJ10" s="69"/>
      <c r="AK10" s="2"/>
      <c r="AL10" s="69">
        <f>データ!V6</f>
        <v>3150</v>
      </c>
      <c r="AM10" s="69"/>
      <c r="AN10" s="69"/>
      <c r="AO10" s="69"/>
      <c r="AP10" s="69"/>
      <c r="AQ10" s="69"/>
      <c r="AR10" s="69"/>
      <c r="AS10" s="69"/>
      <c r="AT10" s="68">
        <f>データ!W6</f>
        <v>1.5</v>
      </c>
      <c r="AU10" s="68"/>
      <c r="AV10" s="68"/>
      <c r="AW10" s="68"/>
      <c r="AX10" s="68"/>
      <c r="AY10" s="68"/>
      <c r="AZ10" s="68"/>
      <c r="BA10" s="68"/>
      <c r="BB10" s="68">
        <f>データ!X6</f>
        <v>2100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118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116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Gsl1afrSCEu8mvEwhic8FqyTGafH0sezZZZr1s+sdPXLUSTF2i9p7CLPNthN9AFqUO9/fMzVIoUld41tUrp3fQ==" saltValue="PT02vHKmxQYPtBQtkhvex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93459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栃木県　芳賀町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20.11</v>
      </c>
      <c r="Q6" s="34">
        <f t="shared" si="3"/>
        <v>98</v>
      </c>
      <c r="R6" s="34">
        <f t="shared" si="3"/>
        <v>3561</v>
      </c>
      <c r="S6" s="34">
        <f t="shared" si="3"/>
        <v>15689</v>
      </c>
      <c r="T6" s="34">
        <f t="shared" si="3"/>
        <v>70.16</v>
      </c>
      <c r="U6" s="34">
        <f t="shared" si="3"/>
        <v>223.62</v>
      </c>
      <c r="V6" s="34">
        <f t="shared" si="3"/>
        <v>3150</v>
      </c>
      <c r="W6" s="34">
        <f t="shared" si="3"/>
        <v>1.5</v>
      </c>
      <c r="X6" s="34">
        <f t="shared" si="3"/>
        <v>2100</v>
      </c>
      <c r="Y6" s="35">
        <f>IF(Y7="",NA(),Y7)</f>
        <v>91.34</v>
      </c>
      <c r="Z6" s="35">
        <f t="shared" ref="Z6:AH6" si="4">IF(Z7="",NA(),Z7)</f>
        <v>91.23</v>
      </c>
      <c r="AA6" s="35">
        <f t="shared" si="4"/>
        <v>97.32</v>
      </c>
      <c r="AB6" s="35">
        <f t="shared" si="4"/>
        <v>94.3</v>
      </c>
      <c r="AC6" s="35">
        <f t="shared" si="4"/>
        <v>93.3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5">
        <f t="shared" si="7"/>
        <v>1902.74</v>
      </c>
      <c r="BK6" s="35">
        <f t="shared" si="7"/>
        <v>1081.8</v>
      </c>
      <c r="BL6" s="35">
        <f t="shared" si="7"/>
        <v>974.93</v>
      </c>
      <c r="BM6" s="35">
        <f t="shared" si="7"/>
        <v>855.8</v>
      </c>
      <c r="BN6" s="35">
        <f t="shared" si="7"/>
        <v>654.91999999999996</v>
      </c>
      <c r="BO6" s="35">
        <f t="shared" si="7"/>
        <v>654.71</v>
      </c>
      <c r="BP6" s="34" t="str">
        <f>IF(BP7="","",IF(BP7="-","【-】","【"&amp;SUBSTITUTE(TEXT(BP7,"#,##0.00"),"-","△")&amp;"】"))</f>
        <v>【765.47】</v>
      </c>
      <c r="BQ6" s="35">
        <f>IF(BQ7="",NA(),BQ7)</f>
        <v>71.84</v>
      </c>
      <c r="BR6" s="35">
        <f t="shared" ref="BR6:BZ6" si="8">IF(BR7="",NA(),BR7)</f>
        <v>54.54</v>
      </c>
      <c r="BS6" s="35">
        <f t="shared" si="8"/>
        <v>71.77</v>
      </c>
      <c r="BT6" s="35">
        <f t="shared" si="8"/>
        <v>79.52</v>
      </c>
      <c r="BU6" s="35">
        <f t="shared" si="8"/>
        <v>66.319999999999993</v>
      </c>
      <c r="BV6" s="35">
        <f t="shared" si="8"/>
        <v>52.19</v>
      </c>
      <c r="BW6" s="35">
        <f t="shared" si="8"/>
        <v>55.32</v>
      </c>
      <c r="BX6" s="35">
        <f t="shared" si="8"/>
        <v>59.8</v>
      </c>
      <c r="BY6" s="35">
        <f t="shared" si="8"/>
        <v>65.39</v>
      </c>
      <c r="BZ6" s="35">
        <f t="shared" si="8"/>
        <v>65.37</v>
      </c>
      <c r="CA6" s="34" t="str">
        <f>IF(CA7="","",IF(CA7="-","【-】","【"&amp;SUBSTITUTE(TEXT(CA7,"#,##0.00"),"-","△")&amp;"】"))</f>
        <v>【59.59】</v>
      </c>
      <c r="CB6" s="35">
        <f>IF(CB7="",NA(),CB7)</f>
        <v>150</v>
      </c>
      <c r="CC6" s="35">
        <f t="shared" ref="CC6:CK6" si="9">IF(CC7="",NA(),CC7)</f>
        <v>182.49</v>
      </c>
      <c r="CD6" s="35">
        <f t="shared" si="9"/>
        <v>152.80000000000001</v>
      </c>
      <c r="CE6" s="35">
        <f t="shared" si="9"/>
        <v>155.47999999999999</v>
      </c>
      <c r="CF6" s="35">
        <f t="shared" si="9"/>
        <v>150</v>
      </c>
      <c r="CG6" s="35">
        <f t="shared" si="9"/>
        <v>296.14</v>
      </c>
      <c r="CH6" s="35">
        <f t="shared" si="9"/>
        <v>283.17</v>
      </c>
      <c r="CI6" s="35">
        <f t="shared" si="9"/>
        <v>263.76</v>
      </c>
      <c r="CJ6" s="35">
        <f t="shared" si="9"/>
        <v>230.88</v>
      </c>
      <c r="CK6" s="35">
        <f t="shared" si="9"/>
        <v>228.99</v>
      </c>
      <c r="CL6" s="34" t="str">
        <f>IF(CL7="","",IF(CL7="-","【-】","【"&amp;SUBSTITUTE(TEXT(CL7,"#,##0.00"),"-","△")&amp;"】"))</f>
        <v>【257.86】</v>
      </c>
      <c r="CM6" s="35">
        <f>IF(CM7="",NA(),CM7)</f>
        <v>105.96</v>
      </c>
      <c r="CN6" s="35">
        <f t="shared" ref="CN6:CV6" si="10">IF(CN7="",NA(),CN7)</f>
        <v>105.96</v>
      </c>
      <c r="CO6" s="35">
        <f t="shared" si="10"/>
        <v>105.96</v>
      </c>
      <c r="CP6" s="35">
        <f t="shared" si="10"/>
        <v>105.96</v>
      </c>
      <c r="CQ6" s="35">
        <f t="shared" si="10"/>
        <v>105.96</v>
      </c>
      <c r="CR6" s="35">
        <f t="shared" si="10"/>
        <v>52.31</v>
      </c>
      <c r="CS6" s="35">
        <f t="shared" si="10"/>
        <v>60.65</v>
      </c>
      <c r="CT6" s="35">
        <f t="shared" si="10"/>
        <v>51.75</v>
      </c>
      <c r="CU6" s="35">
        <f t="shared" si="10"/>
        <v>56.72</v>
      </c>
      <c r="CV6" s="35">
        <f t="shared" si="10"/>
        <v>54.06</v>
      </c>
      <c r="CW6" s="34" t="str">
        <f>IF(CW7="","",IF(CW7="-","【-】","【"&amp;SUBSTITUTE(TEXT(CW7,"#,##0.00"),"-","△")&amp;"】"))</f>
        <v>【51.30】</v>
      </c>
      <c r="CX6" s="35">
        <f>IF(CX7="",NA(),CX7)</f>
        <v>97.4</v>
      </c>
      <c r="CY6" s="35">
        <f t="shared" ref="CY6:DG6" si="11">IF(CY7="",NA(),CY7)</f>
        <v>97.77</v>
      </c>
      <c r="CZ6" s="35">
        <f t="shared" si="11"/>
        <v>97.83</v>
      </c>
      <c r="DA6" s="35">
        <f t="shared" si="11"/>
        <v>69.78</v>
      </c>
      <c r="DB6" s="35">
        <f t="shared" si="11"/>
        <v>98</v>
      </c>
      <c r="DC6" s="35">
        <f t="shared" si="11"/>
        <v>84.32</v>
      </c>
      <c r="DD6" s="35">
        <f t="shared" si="11"/>
        <v>84.58</v>
      </c>
      <c r="DE6" s="35">
        <f t="shared" si="11"/>
        <v>84.84</v>
      </c>
      <c r="DF6" s="35">
        <f t="shared" si="11"/>
        <v>90.04</v>
      </c>
      <c r="DG6" s="35">
        <f t="shared" si="11"/>
        <v>90.11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2.0499999999999998</v>
      </c>
      <c r="EL6" s="35">
        <f t="shared" si="14"/>
        <v>0.01</v>
      </c>
      <c r="EM6" s="35">
        <f t="shared" si="14"/>
        <v>0.04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93459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20.11</v>
      </c>
      <c r="Q7" s="38">
        <v>98</v>
      </c>
      <c r="R7" s="38">
        <v>3561</v>
      </c>
      <c r="S7" s="38">
        <v>15689</v>
      </c>
      <c r="T7" s="38">
        <v>70.16</v>
      </c>
      <c r="U7" s="38">
        <v>223.62</v>
      </c>
      <c r="V7" s="38">
        <v>3150</v>
      </c>
      <c r="W7" s="38">
        <v>1.5</v>
      </c>
      <c r="X7" s="38">
        <v>2100</v>
      </c>
      <c r="Y7" s="38">
        <v>91.34</v>
      </c>
      <c r="Z7" s="38">
        <v>91.23</v>
      </c>
      <c r="AA7" s="38">
        <v>97.32</v>
      </c>
      <c r="AB7" s="38">
        <v>94.3</v>
      </c>
      <c r="AC7" s="38">
        <v>93.3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1902.74</v>
      </c>
      <c r="BK7" s="38">
        <v>1081.8</v>
      </c>
      <c r="BL7" s="38">
        <v>974.93</v>
      </c>
      <c r="BM7" s="38">
        <v>855.8</v>
      </c>
      <c r="BN7" s="38">
        <v>654.91999999999996</v>
      </c>
      <c r="BO7" s="38">
        <v>654.71</v>
      </c>
      <c r="BP7" s="38">
        <v>765.47</v>
      </c>
      <c r="BQ7" s="38">
        <v>71.84</v>
      </c>
      <c r="BR7" s="38">
        <v>54.54</v>
      </c>
      <c r="BS7" s="38">
        <v>71.77</v>
      </c>
      <c r="BT7" s="38">
        <v>79.52</v>
      </c>
      <c r="BU7" s="38">
        <v>66.319999999999993</v>
      </c>
      <c r="BV7" s="38">
        <v>52.19</v>
      </c>
      <c r="BW7" s="38">
        <v>55.32</v>
      </c>
      <c r="BX7" s="38">
        <v>59.8</v>
      </c>
      <c r="BY7" s="38">
        <v>65.39</v>
      </c>
      <c r="BZ7" s="38">
        <v>65.37</v>
      </c>
      <c r="CA7" s="38">
        <v>59.59</v>
      </c>
      <c r="CB7" s="38">
        <v>150</v>
      </c>
      <c r="CC7" s="38">
        <v>182.49</v>
      </c>
      <c r="CD7" s="38">
        <v>152.80000000000001</v>
      </c>
      <c r="CE7" s="38">
        <v>155.47999999999999</v>
      </c>
      <c r="CF7" s="38">
        <v>150</v>
      </c>
      <c r="CG7" s="38">
        <v>296.14</v>
      </c>
      <c r="CH7" s="38">
        <v>283.17</v>
      </c>
      <c r="CI7" s="38">
        <v>263.76</v>
      </c>
      <c r="CJ7" s="38">
        <v>230.88</v>
      </c>
      <c r="CK7" s="38">
        <v>228.99</v>
      </c>
      <c r="CL7" s="38">
        <v>257.86</v>
      </c>
      <c r="CM7" s="38">
        <v>105.96</v>
      </c>
      <c r="CN7" s="38">
        <v>105.96</v>
      </c>
      <c r="CO7" s="38">
        <v>105.96</v>
      </c>
      <c r="CP7" s="38">
        <v>105.96</v>
      </c>
      <c r="CQ7" s="38">
        <v>105.96</v>
      </c>
      <c r="CR7" s="38">
        <v>52.31</v>
      </c>
      <c r="CS7" s="38">
        <v>60.65</v>
      </c>
      <c r="CT7" s="38">
        <v>51.75</v>
      </c>
      <c r="CU7" s="38">
        <v>56.72</v>
      </c>
      <c r="CV7" s="38">
        <v>54.06</v>
      </c>
      <c r="CW7" s="38">
        <v>51.3</v>
      </c>
      <c r="CX7" s="38">
        <v>97.4</v>
      </c>
      <c r="CY7" s="38">
        <v>97.77</v>
      </c>
      <c r="CZ7" s="38">
        <v>97.83</v>
      </c>
      <c r="DA7" s="38">
        <v>69.78</v>
      </c>
      <c r="DB7" s="38">
        <v>98</v>
      </c>
      <c r="DC7" s="38">
        <v>84.32</v>
      </c>
      <c r="DD7" s="38">
        <v>84.58</v>
      </c>
      <c r="DE7" s="38">
        <v>84.84</v>
      </c>
      <c r="DF7" s="38">
        <v>90.04</v>
      </c>
      <c r="DG7" s="38">
        <v>90.11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2.0499999999999998</v>
      </c>
      <c r="EL7" s="38">
        <v>0.01</v>
      </c>
      <c r="EM7" s="38">
        <v>0.04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狐塚　賢太</cp:lastModifiedBy>
  <dcterms:created xsi:type="dcterms:W3CDTF">2020-12-04T03:02:04Z</dcterms:created>
  <dcterms:modified xsi:type="dcterms:W3CDTF">2021-02-20T02:15:15Z</dcterms:modified>
  <cp:category/>
</cp:coreProperties>
</file>