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6下水（農集）\"/>
    </mc:Choice>
  </mc:AlternateContent>
  <workbookProtection workbookAlgorithmName="SHA-512" workbookHashValue="nkFDonlmplLUzxcHdaaM/Qj+wTjR6I10gQK3Suwn2j8jxYg2g0yisb0j2zeALjhAduPLJUnttxocGNYN3Nc2cg==" workbookSaltValue="bjgrp8syG84d9OjU7wR8D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<sst xmlns="http://schemas.openxmlformats.org/spreadsheetml/2006/main" count="236" uniqueCount="119">
  <si>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</si>
  <si>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</si>
  <si>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</si>
  <si>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</si>
  <si>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</si>
  <si>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</si>
  <si>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</si>
  <si>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</si>
  <si>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</si>
  <si>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</si>
  <si>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</si>
  <si>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</si>
  <si>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</si>
  <si>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</si>
  <si>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</si>
  <si>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</si>
  <si>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</si>
  <si>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</si>
  <si>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</si>
  <si>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</si>
  <si>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</si>
  <si>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</si>
  <si>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</si>
  <si>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</si>
  <si>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</si>
  <si>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</si>
  <si>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</si>
  <si>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</si>
  <si>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</si>
  <si>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</si>
  <si>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</si>
  <si>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</si>
  <si>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</si>
  <si>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</si>
  <si>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</si>
  <si>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</si>
  <si>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</si>
  <si>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</si>
  <si>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</si>
  <si>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</si>
  <si>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</si>
  <si>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</si>
  <si>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</si>
  <si>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</si>
  <si>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</si>
  <si>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</si>
  <si>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</si>
  <si>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</si>
  <si>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</si>
  <si>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</si>
  <si>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</si>
  <si>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</si>
  <si>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</si>
  <si>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</si>
  <si>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</si>
  <si>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</si>
  <si>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</si>
  <si>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</si>
  <si>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</si>
  <si>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</si>
  <si>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</si>
  <si>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</si>
  <si>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</si>
  <si>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</si>
  <si>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</si>
  <si>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</si>
  <si>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</si>
  <si>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</si>
  <si>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</si>
  <si>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</si>
  <si>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</si>
  <si>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</si>
  <si>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</si>
  <si>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</si>
  <si>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</si>
  <si>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</si>
  <si>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</si>
  <si>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</si>
  <si>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</si>
  <si>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</si>
  <si>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</si>
  <si>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</si>
  <si>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</si>
  <si>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</si>
  <si>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</si>
  <si>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</si>
  <si>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</si>
  <si>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</si>
  <si>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</si>
  <si>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</si>
  <si>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</si>
  <si>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</si>
  <si>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</si>
  <si>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</si>
  <si>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</si>
  <si>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</si>
  <si>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</si>
  <si>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</si>
  <si>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</si>
  <si>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</si>
  <si>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</si>
  <si>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</si>
  <si>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</si>
  <si>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</si>
  <si>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</si>
  <si>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</si>
  <si>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</si>
  <si>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</si>
  <si>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</si>
  <si>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</si>
  <si>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</si>
  <si>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</si>
  <si>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</si>
  <si>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</si>
  <si>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</si>
  <si>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</si>
  <si>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稲毛田地区、上給地区、城興寺地区、五行地区は町内８地区の中でも供用開始が早く、使用年数が30年程度となっている。不明水のある箇所については、調査を実施し管渠修繕を進めていく予定である。
　老朽化した管渠については、計画的な更新を検討していく。</t>
    <phoneticPr fontId="4"/>
  </si>
  <si>
    <t>　町内全８地区の整備が完了しており、新規加入等による大幅な増収などは見込めないため、今後は更なる費用削減を検討するとともに、汚水処理に係る費用を賄うためには、適正な使用料を確保すべく、使用料の徴収方法や料金体系の見直しを検討する必要がある。</t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</si>
  <si>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収益的収支比率については、東日本大震災の影響が大きく、震災後しばらくは低い状態が続いていたが、平成30年度、令和元年度は90%台半ば近くまで回復している。その後低下傾向にある。
　経費回収率については、平成28年度には54.54%まで低下したものの、令和2年度は70.42%であり、漸進的な回復傾向にある。
　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今後適正な料金収入を検討していく必要がある。</t>
    <rPh sb="195" eb="196">
      <t>ゴ</t>
    </rPh>
    <rPh sb="196" eb="198">
      <t>テイカ</t>
    </rPh>
    <rPh sb="198" eb="20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</si>
</sst>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0-4E51-AEFF-131FFC2B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463968"/>
        <c:axId val="3435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0-4E51-AEFF-131FFC2B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463968"/>
        <c:axId val="343541120"/>
      </c:lineChart>
      <c:dateAx>
        <c:axId val="343463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3541120"/>
        <c:crosses val="autoZero"/>
        <c:auto val="1"/>
        <c:lblOffset val="100"/>
        <c:baseTimeUnit val="years"/>
      </c:dateAx>
      <c:valAx>
        <c:axId val="3435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46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1-4E52-9012-5CD0569FC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827936"/>
        <c:axId val="430826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1-4E52-9012-5CD0569FC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27936"/>
        <c:axId val="430826760"/>
      </c:lineChart>
      <c:dateAx>
        <c:axId val="430827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0826760"/>
        <c:crosses val="autoZero"/>
        <c:auto val="1"/>
        <c:lblOffset val="100"/>
        <c:baseTimeUnit val="years"/>
      </c:dateAx>
      <c:valAx>
        <c:axId val="430826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82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97.83</c:v>
                </c:pt>
                <c:pt idx="2">
                  <c:v>69.78</c:v>
                </c:pt>
                <c:pt idx="3">
                  <c:v>98</c:v>
                </c:pt>
                <c:pt idx="4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2-4CF2-BDE8-2AA2C1E9B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824408"/>
        <c:axId val="43082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2-4CF2-BDE8-2AA2C1E9B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24408"/>
        <c:axId val="430824800"/>
      </c:lineChart>
      <c:dateAx>
        <c:axId val="430824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0824800"/>
        <c:crosses val="autoZero"/>
        <c:auto val="1"/>
        <c:lblOffset val="100"/>
        <c:baseTimeUnit val="years"/>
      </c:dateAx>
      <c:valAx>
        <c:axId val="43082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824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91.23</c:v>
                </c:pt>
                <c:pt idx="1">
                  <c:v>97.32</c:v>
                </c:pt>
                <c:pt idx="2">
                  <c:v>94.3</c:v>
                </c:pt>
                <c:pt idx="3">
                  <c:v>93.3</c:v>
                </c:pt>
                <c:pt idx="4">
                  <c:v>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B-485B-91E9-273F2EFDB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90680"/>
        <c:axId val="43084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85B-91E9-273F2EFDB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90680"/>
        <c:axId val="430841000"/>
      </c:lineChart>
      <c:dateAx>
        <c:axId val="346490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0841000"/>
        <c:crosses val="autoZero"/>
        <c:auto val="1"/>
        <c:lblOffset val="100"/>
        <c:baseTimeUnit val="years"/>
      </c:dateAx>
      <c:valAx>
        <c:axId val="43084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49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D-4649-8402-CB3F64158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480016"/>
        <c:axId val="34548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D-4649-8402-CB3F64158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80016"/>
        <c:axId val="345482368"/>
      </c:lineChart>
      <c:dateAx>
        <c:axId val="34548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482368"/>
        <c:crosses val="autoZero"/>
        <c:auto val="1"/>
        <c:lblOffset val="100"/>
        <c:baseTimeUnit val="years"/>
      </c:dateAx>
      <c:valAx>
        <c:axId val="34548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48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B-4369-93D5-32340E30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483152"/>
        <c:axId val="34715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B-4369-93D5-32340E30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83152"/>
        <c:axId val="347159344"/>
      </c:lineChart>
      <c:dateAx>
        <c:axId val="345483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159344"/>
        <c:crosses val="autoZero"/>
        <c:auto val="1"/>
        <c:lblOffset val="100"/>
        <c:baseTimeUnit val="years"/>
      </c:dateAx>
      <c:valAx>
        <c:axId val="34715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48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5-424F-9778-8D631110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61304"/>
        <c:axId val="34716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E5-424F-9778-8D631110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61304"/>
        <c:axId val="347164832"/>
      </c:lineChart>
      <c:dateAx>
        <c:axId val="347161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164832"/>
        <c:crosses val="autoZero"/>
        <c:auto val="1"/>
        <c:lblOffset val="100"/>
        <c:baseTimeUnit val="years"/>
      </c:dateAx>
      <c:valAx>
        <c:axId val="34716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1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2-4604-90A3-4B616C33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62480"/>
        <c:axId val="34716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2-4604-90A3-4B616C33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62480"/>
        <c:axId val="347162872"/>
      </c:lineChart>
      <c:dateAx>
        <c:axId val="347162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162872"/>
        <c:crosses val="autoZero"/>
        <c:auto val="1"/>
        <c:lblOffset val="100"/>
        <c:baseTimeUnit val="years"/>
      </c:dateAx>
      <c:valAx>
        <c:axId val="34716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16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1902.74</c:v>
                </c:pt>
                <c:pt idx="4" formatCode="#,##0.00;&quot;△&quot;#,##0.00;&quot;-&quot;">
                  <c:v>1673.34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C-481F-9013-060AA3A2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60520"/>
        <c:axId val="34716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C-481F-9013-060AA3A2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60520"/>
        <c:axId val="347163656"/>
      </c:lineChart>
      <c:dateAx>
        <c:axId val="347160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163656"/>
        <c:crosses val="autoZero"/>
        <c:auto val="1"/>
        <c:lblOffset val="100"/>
        <c:baseTimeUnit val="years"/>
      </c:dateAx>
      <c:valAx>
        <c:axId val="34716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16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54.54</c:v>
                </c:pt>
                <c:pt idx="1">
                  <c:v>71.77</c:v>
                </c:pt>
                <c:pt idx="2">
                  <c:v>79.52</c:v>
                </c:pt>
                <c:pt idx="3">
                  <c:v>66.319999999999993</c:v>
                </c:pt>
                <c:pt idx="4">
                  <c:v>70.42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D-400F-9EBB-F30B9292F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59736"/>
        <c:axId val="34716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D-400F-9EBB-F30B9292F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59736"/>
        <c:axId val="347161696"/>
      </c:lineChart>
      <c:dateAx>
        <c:axId val="347159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161696"/>
        <c:crosses val="autoZero"/>
        <c:auto val="1"/>
        <c:lblOffset val="100"/>
        <c:baseTimeUnit val="years"/>
      </c:dateAx>
      <c:valAx>
        <c:axId val="34716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15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182.49</c:v>
                </c:pt>
                <c:pt idx="1">
                  <c:v>152.80000000000001</c:v>
                </c:pt>
                <c:pt idx="2">
                  <c:v>155.47999999999999</c:v>
                </c:pt>
                <c:pt idx="3">
                  <c:v>150</c:v>
                </c:pt>
                <c:pt idx="4">
                  <c:v>153.06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9-4D41-BA64-9D7BD59A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62088"/>
        <c:axId val="43082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9-4D41-BA64-9D7BD59A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62088"/>
        <c:axId val="430827152"/>
      </c:lineChart>
      <c:dateAx>
        <c:axId val="347162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0827152"/>
        <c:crosses val="autoZero"/>
        <c:auto val="1"/>
        <c:lblOffset val="100"/>
        <c:baseTimeUnit val="years"/>
      </c:dateAx>
      <c:valAx>
        <c:axId val="43082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16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栃木県　芳賀町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15612</v>
      </c>
      <c r="AM8" s="69"/>
      <c r="AN8" s="69"/>
      <c r="AO8" s="69"/>
      <c r="AP8" s="69"/>
      <c r="AQ8" s="69"/>
      <c r="AR8" s="69"/>
      <c r="AS8" s="69"/>
      <c r="AT8" s="68">
        <f>データ!T6</f>
        <v>70.16</v>
      </c>
      <c r="AU8" s="68"/>
      <c r="AV8" s="68"/>
      <c r="AW8" s="68"/>
      <c r="AX8" s="68"/>
      <c r="AY8" s="68"/>
      <c r="AZ8" s="68"/>
      <c r="BA8" s="68"/>
      <c r="BB8" s="68">
        <f>データ!U6</f>
        <v>222.52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19.96</v>
      </c>
      <c r="Q10" s="68"/>
      <c r="R10" s="68"/>
      <c r="S10" s="68"/>
      <c r="T10" s="68"/>
      <c r="U10" s="68"/>
      <c r="V10" s="68"/>
      <c r="W10" s="68">
        <f>データ!Q6</f>
        <v>98</v>
      </c>
      <c r="X10" s="68"/>
      <c r="Y10" s="68"/>
      <c r="Z10" s="68"/>
      <c r="AA10" s="68"/>
      <c r="AB10" s="68"/>
      <c r="AC10" s="68"/>
      <c r="AD10" s="69">
        <f>データ!R6</f>
        <v>3561</v>
      </c>
      <c r="AE10" s="69"/>
      <c r="AF10" s="69"/>
      <c r="AG10" s="69"/>
      <c r="AH10" s="69"/>
      <c r="AI10" s="69"/>
      <c r="AJ10" s="69"/>
      <c r="AK10" s="2"/>
      <c r="AL10" s="69">
        <f>データ!V6</f>
        <v>3109</v>
      </c>
      <c r="AM10" s="69"/>
      <c r="AN10" s="69"/>
      <c r="AO10" s="69"/>
      <c r="AP10" s="69"/>
      <c r="AQ10" s="69"/>
      <c r="AR10" s="69"/>
      <c r="AS10" s="69"/>
      <c r="AT10" s="68">
        <f>データ!W6</f>
        <v>1.5</v>
      </c>
      <c r="AU10" s="68"/>
      <c r="AV10" s="68"/>
      <c r="AW10" s="68"/>
      <c r="AX10" s="68"/>
      <c r="AY10" s="68"/>
      <c r="AZ10" s="68"/>
      <c r="BA10" s="68"/>
      <c r="BB10" s="68">
        <f>データ!X6</f>
        <v>2072.67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bLB4vc6SvLPY2vM2TjsKm+hm2A0gZd+PBb41n7wQjRcYbCt+lOPvc7PaUaHIh1m7Pw3tNoVDt+tUvU/X2LT/Uw==" saltValue="D9ldwQ7LP78LGUIkVgu/O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93459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芳賀町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19.96</v>
      </c>
      <c r="Q6" s="34">
        <f t="shared" si="3"/>
        <v>98</v>
      </c>
      <c r="R6" s="34">
        <f t="shared" si="3"/>
        <v>3561</v>
      </c>
      <c r="S6" s="34">
        <f t="shared" si="3"/>
        <v>15612</v>
      </c>
      <c r="T6" s="34">
        <f t="shared" si="3"/>
        <v>70.16</v>
      </c>
      <c r="U6" s="34">
        <f t="shared" si="3"/>
        <v>222.52</v>
      </c>
      <c r="V6" s="34">
        <f t="shared" si="3"/>
        <v>3109</v>
      </c>
      <c r="W6" s="34">
        <f t="shared" si="3"/>
        <v>1.5</v>
      </c>
      <c r="X6" s="34">
        <f t="shared" si="3"/>
        <v>2072.67</v>
      </c>
      <c r="Y6" s="35">
        <f>IF(Y7="",NA(),Y7)</f>
        <v>91.23</v>
      </c>
      <c r="Z6" s="35">
        <f t="shared" ref="Z6:AH6" si="4">IF(Z7="",NA(),Z7)</f>
        <v>97.32</v>
      </c>
      <c r="AA6" s="35">
        <f t="shared" si="4"/>
        <v>94.3</v>
      </c>
      <c r="AB6" s="35">
        <f t="shared" si="4"/>
        <v>93.3</v>
      </c>
      <c r="AC6" s="35">
        <f t="shared" si="4"/>
        <v>92.4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1902.74</v>
      </c>
      <c r="BJ6" s="35">
        <f t="shared" si="7"/>
        <v>1673.34</v>
      </c>
      <c r="BK6" s="35">
        <f t="shared" si="7"/>
        <v>974.93</v>
      </c>
      <c r="BL6" s="35">
        <f t="shared" si="7"/>
        <v>855.8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54.54</v>
      </c>
      <c r="BR6" s="35">
        <f t="shared" ref="BR6:BZ6" si="8">IF(BR7="",NA(),BR7)</f>
        <v>71.77</v>
      </c>
      <c r="BS6" s="35">
        <f t="shared" si="8"/>
        <v>79.52</v>
      </c>
      <c r="BT6" s="35">
        <f t="shared" si="8"/>
        <v>66.319999999999993</v>
      </c>
      <c r="BU6" s="35">
        <f t="shared" si="8"/>
        <v>70.42</v>
      </c>
      <c r="BV6" s="35">
        <f t="shared" si="8"/>
        <v>55.32</v>
      </c>
      <c r="BW6" s="35">
        <f t="shared" si="8"/>
        <v>59.8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182.49</v>
      </c>
      <c r="CC6" s="35">
        <f t="shared" ref="CC6:CK6" si="9">IF(CC7="",NA(),CC7)</f>
        <v>152.80000000000001</v>
      </c>
      <c r="CD6" s="35">
        <f t="shared" si="9"/>
        <v>155.47999999999999</v>
      </c>
      <c r="CE6" s="35">
        <f t="shared" si="9"/>
        <v>150</v>
      </c>
      <c r="CF6" s="35">
        <f t="shared" si="9"/>
        <v>153.06</v>
      </c>
      <c r="CG6" s="35">
        <f t="shared" si="9"/>
        <v>283.17</v>
      </c>
      <c r="CH6" s="35">
        <f t="shared" si="9"/>
        <v>263.76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105.96</v>
      </c>
      <c r="CN6" s="35">
        <f t="shared" ref="CN6:CV6" si="10">IF(CN7="",NA(),CN7)</f>
        <v>105.96</v>
      </c>
      <c r="CO6" s="35">
        <f t="shared" si="10"/>
        <v>105.96</v>
      </c>
      <c r="CP6" s="35">
        <f t="shared" si="10"/>
        <v>105.96</v>
      </c>
      <c r="CQ6" s="35">
        <f t="shared" si="10"/>
        <v>105.96</v>
      </c>
      <c r="CR6" s="35">
        <f t="shared" si="10"/>
        <v>60.65</v>
      </c>
      <c r="CS6" s="35">
        <f t="shared" si="10"/>
        <v>51.75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97.77</v>
      </c>
      <c r="CY6" s="35">
        <f t="shared" ref="CY6:DG6" si="11">IF(CY7="",NA(),CY7)</f>
        <v>97.83</v>
      </c>
      <c r="CZ6" s="35">
        <f t="shared" si="11"/>
        <v>69.78</v>
      </c>
      <c r="DA6" s="35">
        <f t="shared" si="11"/>
        <v>98</v>
      </c>
      <c r="DB6" s="35">
        <f t="shared" si="11"/>
        <v>98.3</v>
      </c>
      <c r="DC6" s="35">
        <f t="shared" si="11"/>
        <v>84.58</v>
      </c>
      <c r="DD6" s="35">
        <f t="shared" si="11"/>
        <v>84.84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93459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19.96</v>
      </c>
      <c r="Q7" s="38">
        <v>98</v>
      </c>
      <c r="R7" s="38">
        <v>3561</v>
      </c>
      <c r="S7" s="38">
        <v>15612</v>
      </c>
      <c r="T7" s="38">
        <v>70.16</v>
      </c>
      <c r="U7" s="38">
        <v>222.52</v>
      </c>
      <c r="V7" s="38">
        <v>3109</v>
      </c>
      <c r="W7" s="38">
        <v>1.5</v>
      </c>
      <c r="X7" s="38">
        <v>2072.67</v>
      </c>
      <c r="Y7" s="38">
        <v>91.23</v>
      </c>
      <c r="Z7" s="38">
        <v>97.32</v>
      </c>
      <c r="AA7" s="38">
        <v>94.3</v>
      </c>
      <c r="AB7" s="38">
        <v>93.3</v>
      </c>
      <c r="AC7" s="38">
        <v>92.4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1902.74</v>
      </c>
      <c r="BJ7" s="38">
        <v>1673.34</v>
      </c>
      <c r="BK7" s="38">
        <v>974.93</v>
      </c>
      <c r="BL7" s="38">
        <v>855.8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54.54</v>
      </c>
      <c r="BR7" s="38">
        <v>71.77</v>
      </c>
      <c r="BS7" s="38">
        <v>79.52</v>
      </c>
      <c r="BT7" s="38">
        <v>66.319999999999993</v>
      </c>
      <c r="BU7" s="38">
        <v>70.42</v>
      </c>
      <c r="BV7" s="38">
        <v>55.32</v>
      </c>
      <c r="BW7" s="38">
        <v>59.8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182.49</v>
      </c>
      <c r="CC7" s="38">
        <v>152.80000000000001</v>
      </c>
      <c r="CD7" s="38">
        <v>155.47999999999999</v>
      </c>
      <c r="CE7" s="38">
        <v>150</v>
      </c>
      <c r="CF7" s="38">
        <v>153.06</v>
      </c>
      <c r="CG7" s="38">
        <v>283.17</v>
      </c>
      <c r="CH7" s="38">
        <v>263.76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105.96</v>
      </c>
      <c r="CN7" s="38">
        <v>105.96</v>
      </c>
      <c r="CO7" s="38">
        <v>105.96</v>
      </c>
      <c r="CP7" s="38">
        <v>105.96</v>
      </c>
      <c r="CQ7" s="38">
        <v>105.96</v>
      </c>
      <c r="CR7" s="38">
        <v>60.65</v>
      </c>
      <c r="CS7" s="38">
        <v>51.75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97.77</v>
      </c>
      <c r="CY7" s="38">
        <v>97.83</v>
      </c>
      <c r="CZ7" s="38">
        <v>69.78</v>
      </c>
      <c r="DA7" s="38">
        <v>98</v>
      </c>
      <c r="DB7" s="38">
        <v>98.3</v>
      </c>
      <c r="DC7" s="38">
        <v>84.58</v>
      </c>
      <c r="DD7" s="38">
        <v>84.84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2022-01-25T10:49:08Z</cp:lastPrinted>
  <dcterms:created xsi:type="dcterms:W3CDTF">2021-12-03T07:56:35Z</dcterms:created>
  <dcterms:modified xsi:type="dcterms:W3CDTF">2022-02-23T04:20:55Z</dcterms:modified>
  <cp:category/>
</cp:coreProperties>
</file>