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5★公表用\4下水（公共）未（高）\"/>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R6" i="5"/>
  <c r="AD10" i="4" s="1"/>
  <c r="Q6" i="5"/>
  <c r="W10" i="4" s="1"/>
  <c r="P6" i="5"/>
  <c r="O6" i="5"/>
  <c r="I10" i="4" s="1"/>
  <c r="N6" i="5"/>
  <c r="B10" i="4" s="1"/>
  <c r="M6" i="5"/>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AT10" i="4"/>
  <c r="AL10" i="4"/>
  <c r="P10" i="4"/>
  <c r="AT8" i="4"/>
  <c r="AL8" i="4"/>
  <c r="P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<sst xmlns="http://schemas.openxmlformats.org/spreadsheetml/2006/main" count="240" uniqueCount="126">
  <si>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</si>
  <si>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</si>
  <si>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</si>
  <si>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</si>
  <si>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</si>
  <si>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</si>
  <si>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</si>
  <si>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</si>
  <si>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</si>
  <si>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</si>
  <si>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</si>
  <si>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</si>
  <si>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</si>
  <si>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</si>
  <si>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</si>
  <si>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</si>
  <si>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</si>
  <si>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</si>
  <si>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</si>
  <si>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</si>
  <si>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</si>
  <si>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</si>
  <si>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</si>
  <si>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</si>
  <si>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</si>
  <si>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</si>
  <si>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</si>
  <si>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</si>
  <si>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</si>
  <si>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</si>
  <si>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</si>
  <si>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</si>
  <si>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</si>
  <si>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</si>
  <si>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</si>
  <si>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</si>
  <si>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</si>
  <si>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</si>
  <si>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</si>
  <si>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</si>
  <si>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</si>
  <si>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</si>
  <si>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</si>
  <si>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</si>
  <si>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</si>
  <si>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</si>
  <si>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</si>
  <si>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</si>
  <si>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</si>
  <si>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</si>
  <si>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</si>
  <si>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</si>
  <si>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</si>
  <si>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</si>
  <si>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</si>
  <si>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</si>
  <si>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</si>
  <si>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</si>
  <si>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</si>
  <si>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</si>
  <si>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</si>
  <si>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</si>
  <si>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</si>
  <si>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</si>
  <si>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</si>
  <si>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</si>
  <si>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</si>
  <si>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</si>
  <si>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</si>
  <si>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</si>
  <si>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</si>
  <si>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</si>
  <si>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</si>
  <si>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</si>
  <si>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</si>
  <si>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</si>
  <si>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</si>
  <si>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</si>
  <si>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</si>
  <si>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</si>
  <si>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</si>
  <si>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</si>
  <si>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</si>
  <si>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</si>
  <si>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</si>
  <si>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</si>
  <si>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</si>
  <si>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</si>
  <si>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</si>
  <si>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</si>
  <si>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</si>
  <si>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</si>
  <si>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</si>
  <si>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</si>
  <si>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</si>
  <si>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</si>
  <si>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</si>
  <si>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</si>
  <si>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</si>
  <si>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</si>
  <si>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</si>
  <si>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</si>
  <si>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</si>
  <si>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</si>
  <si>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</si>
  <si>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</si>
  <si>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</si>
  <si>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</si>
  <si>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</si>
  <si>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</si>
  <si>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壬生町</t>
  </si>
  <si>
    <t>法非適用</t>
  </si>
  <si>
    <t>下水道事業</t>
  </si>
  <si>
    <t>公共下水道</t>
  </si>
  <si>
    <t>Cc1</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</si>
  <si>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</si>
  <si>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</si>
  <si>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</si>
  <si>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</si>
  <si>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</si>
  <si>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</si>
  <si>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</si>
  <si>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収益的収支比率は、各種事業計画策定や公営企業会計移行に要する費用の増があったものの、地方債償還金の減等により100％以上の数値となっており、料金収入や一般会計からの繰入金で総費用及び地方債償還金をまかなえています。
　企業債残高対事業規模比率は、年度ごとの増減はあるものの類似団体平均値より低い状況となっており、残高は減少傾向にあります。
　経費回収率は100％を上回っており、使用料で汚水処理に係る費用をまかなえています。
　汚水処理原価は、150円台で推移しており、類似団体平均値より低い状況となっています。
　施設利用率は、今後の計画処理人口の増を見込んで終末処理場の水処理施設を増設し、処理能力が上がったなどの理由から、平成25年度以降に減少しましたが、平均値を上回った数値となっています。
　水洗化率は、現在平均率を上回り良好な数値となっていますが、今後も使用料収入の確保を図るため、水洗化率向上の取組が必要と考えます。</t>
    <rPh sb="1" eb="4">
      <t>シュウエキテキ</t>
    </rPh>
    <rPh sb="4" eb="6">
      <t>シュウシ</t>
    </rPh>
    <rPh sb="6" eb="8">
      <t>ヒリツ</t>
    </rPh>
    <rPh sb="10" eb="12">
      <t>カクシュ</t>
    </rPh>
    <rPh sb="12" eb="14">
      <t>ジギョウ</t>
    </rPh>
    <rPh sb="14" eb="16">
      <t>ケイカク</t>
    </rPh>
    <rPh sb="16" eb="18">
      <t>サクテイ</t>
    </rPh>
    <rPh sb="19" eb="21">
      <t>コウエイ</t>
    </rPh>
    <rPh sb="21" eb="23">
      <t>キギョウ</t>
    </rPh>
    <rPh sb="23" eb="25">
      <t>カイケイ</t>
    </rPh>
    <rPh sb="25" eb="27">
      <t>イコウ</t>
    </rPh>
    <rPh sb="28" eb="29">
      <t>ヨウ</t>
    </rPh>
    <rPh sb="31" eb="33">
      <t>ヒヨウ</t>
    </rPh>
    <rPh sb="34" eb="35">
      <t>ゾウ</t>
    </rPh>
    <rPh sb="43" eb="46">
      <t>チホウサイ</t>
    </rPh>
    <rPh sb="46" eb="48">
      <t>ショウカン</t>
    </rPh>
    <rPh sb="48" eb="49">
      <t>キン</t>
    </rPh>
    <rPh sb="50" eb="51">
      <t>ゲン</t>
    </rPh>
    <rPh sb="51" eb="52">
      <t>トウ</t>
    </rPh>
    <rPh sb="59" eb="61">
      <t>イジョウ</t>
    </rPh>
    <rPh sb="62" eb="64">
      <t>スウチ</t>
    </rPh>
    <rPh sb="71" eb="73">
      <t>リョウキン</t>
    </rPh>
    <rPh sb="73" eb="75">
      <t>シュウニュウ</t>
    </rPh>
    <rPh sb="76" eb="78">
      <t>イッパン</t>
    </rPh>
    <rPh sb="78" eb="80">
      <t>カイケイ</t>
    </rPh>
    <rPh sb="83" eb="85">
      <t>クリイレ</t>
    </rPh>
    <rPh sb="85" eb="86">
      <t>キン</t>
    </rPh>
    <rPh sb="87" eb="90">
      <t>ソウヒヨウ</t>
    </rPh>
    <rPh sb="90" eb="91">
      <t>オヨ</t>
    </rPh>
    <rPh sb="92" eb="95">
      <t>チホウサイ</t>
    </rPh>
    <rPh sb="95" eb="97">
      <t>ショウカン</t>
    </rPh>
    <rPh sb="97" eb="98">
      <t>キン</t>
    </rPh>
    <rPh sb="110" eb="112">
      <t>キギョウ</t>
    </rPh>
    <rPh sb="112" eb="113">
      <t>サイ</t>
    </rPh>
    <rPh sb="113" eb="115">
      <t>ザンダカ</t>
    </rPh>
    <rPh sb="115" eb="116">
      <t>タイ</t>
    </rPh>
    <rPh sb="215" eb="217">
      <t>オスイ</t>
    </rPh>
    <rPh sb="217" eb="219">
      <t>ショリ</t>
    </rPh>
    <rPh sb="219" eb="221">
      <t>ゲンカ</t>
    </rPh>
    <rPh sb="226" eb="227">
      <t>エン</t>
    </rPh>
    <rPh sb="227" eb="228">
      <t>ダイ</t>
    </rPh>
    <rPh sb="229" eb="231">
      <t>スイイ</t>
    </rPh>
    <rPh sb="236" eb="238">
      <t>ルイジ</t>
    </rPh>
    <rPh sb="238" eb="240">
      <t>ダンタイ</t>
    </rPh>
    <rPh sb="240" eb="243">
      <t>ヘイキンチ</t>
    </rPh>
    <rPh sb="245" eb="246">
      <t>ヒク</t>
    </rPh>
    <rPh sb="247" eb="249">
      <t>ジョウキョウ</t>
    </rPh>
    <rPh sb="259" eb="261">
      <t>シセツ</t>
    </rPh>
    <rPh sb="261" eb="264">
      <t>リヨウリツ</t>
    </rPh>
    <rPh sb="266" eb="268">
      <t>コンゴ</t>
    </rPh>
    <rPh sb="269" eb="271">
      <t>ケイカク</t>
    </rPh>
    <rPh sb="271" eb="273">
      <t>ショリ</t>
    </rPh>
    <rPh sb="273" eb="275">
      <t>ジンコウ</t>
    </rPh>
    <rPh sb="276" eb="277">
      <t>ゾウ</t>
    </rPh>
    <rPh sb="278" eb="280">
      <t>ミコ</t>
    </rPh>
    <rPh sb="282" eb="284">
      <t>シュウマツ</t>
    </rPh>
    <rPh sb="284" eb="287">
      <t>ショリジョウ</t>
    </rPh>
    <rPh sb="288" eb="289">
      <t>ミズ</t>
    </rPh>
    <rPh sb="289" eb="291">
      <t>ショリ</t>
    </rPh>
    <rPh sb="291" eb="293">
      <t>シセツ</t>
    </rPh>
    <rPh sb="294" eb="296">
      <t>ゾウセツ</t>
    </rPh>
    <rPh sb="298" eb="300">
      <t>ショリ</t>
    </rPh>
    <rPh sb="300" eb="302">
      <t>ノウリョク</t>
    </rPh>
    <rPh sb="303" eb="304">
      <t>ア</t>
    </rPh>
    <rPh sb="310" eb="312">
      <t>リユウ</t>
    </rPh>
    <rPh sb="315" eb="317">
      <t>ヘイセイ</t>
    </rPh>
    <rPh sb="319" eb="321">
      <t>ネンド</t>
    </rPh>
    <rPh sb="321" eb="323">
      <t>イコウ</t>
    </rPh>
    <rPh sb="324" eb="326">
      <t>ゲンショウ</t>
    </rPh>
    <rPh sb="332" eb="335">
      <t>ヘイキンチ</t>
    </rPh>
    <rPh sb="336" eb="338">
      <t>ウワマワ</t>
    </rPh>
    <rPh sb="340" eb="342">
      <t>スウチ</t>
    </rPh>
    <rPh sb="352" eb="355">
      <t>スイセンカ</t>
    </rPh>
    <rPh sb="355" eb="356">
      <t>リツ</t>
    </rPh>
    <rPh sb="358" eb="360">
      <t>ゲンザイ</t>
    </rPh>
    <rPh sb="360" eb="362">
      <t>ヘイキン</t>
    </rPh>
    <rPh sb="362" eb="363">
      <t>リツ</t>
    </rPh>
    <rPh sb="364" eb="366">
      <t>ウワマワ</t>
    </rPh>
    <rPh sb="367" eb="369">
      <t>リョウコウ</t>
    </rPh>
    <rPh sb="370" eb="372">
      <t>スウチ</t>
    </rPh>
    <rPh sb="381" eb="383">
      <t>コンゴ</t>
    </rPh>
    <rPh sb="384" eb="387">
      <t>シヨウリョウ</t>
    </rPh>
    <rPh sb="387" eb="389">
      <t>シュウニュウ</t>
    </rPh>
    <rPh sb="390" eb="392">
      <t>カクホ</t>
    </rPh>
    <rPh sb="393" eb="394">
      <t>ハカ</t>
    </rPh>
    <rPh sb="398" eb="401">
      <t>スイセンカ</t>
    </rPh>
    <rPh sb="401" eb="402">
      <t>リツ</t>
    </rPh>
    <rPh sb="402" eb="404">
      <t>コウジョウ</t>
    </rPh>
    <rPh sb="405" eb="407">
      <t>トリクミ</t>
    </rPh>
    <rPh sb="408" eb="410">
      <t>ヒツヨウ</t>
    </rPh>
    <rPh sb="411" eb="412">
      <t>カンガ</t>
    </rPh>
    <phoneticPr fontId="4"/>
  </si>
  <si>
    <t>　終末処理場については、平成24年度から長寿命化計画に基づき、機械・電機設備を中心に改築工事を進めています。
　管路施設については、北部処理区が昭和43年度に供用を開始しており、平成29年度末から耐用年数を超える管渠が現れます。
　今後はストックマネジメント計画に基づき、予算の平準化、施設の最適化を図ります。</t>
    <rPh sb="1" eb="3">
      <t>シュウマツ</t>
    </rPh>
    <rPh sb="3" eb="6">
      <t>ショリジョウ</t>
    </rPh>
    <rPh sb="12" eb="14">
      <t>ヘイセイ</t>
    </rPh>
    <rPh sb="16" eb="18">
      <t>ネンド</t>
    </rPh>
    <rPh sb="20" eb="24">
      <t>チョウジュミョウカ</t>
    </rPh>
    <rPh sb="24" eb="26">
      <t>ケイカク</t>
    </rPh>
    <rPh sb="27" eb="28">
      <t>モト</t>
    </rPh>
    <rPh sb="31" eb="33">
      <t>キカイ</t>
    </rPh>
    <rPh sb="34" eb="36">
      <t>デンキ</t>
    </rPh>
    <rPh sb="36" eb="38">
      <t>セツビ</t>
    </rPh>
    <rPh sb="39" eb="41">
      <t>チュウシン</t>
    </rPh>
    <rPh sb="42" eb="44">
      <t>カイチク</t>
    </rPh>
    <rPh sb="44" eb="46">
      <t>コウジ</t>
    </rPh>
    <rPh sb="47" eb="48">
      <t>スス</t>
    </rPh>
    <rPh sb="56" eb="58">
      <t>カンロ</t>
    </rPh>
    <rPh sb="58" eb="60">
      <t>シセツ</t>
    </rPh>
    <rPh sb="66" eb="68">
      <t>ホクブ</t>
    </rPh>
    <rPh sb="68" eb="70">
      <t>ショリ</t>
    </rPh>
    <rPh sb="70" eb="71">
      <t>ク</t>
    </rPh>
    <rPh sb="72" eb="74">
      <t>ショウワ</t>
    </rPh>
    <rPh sb="76" eb="78">
      <t>ネンド</t>
    </rPh>
    <rPh sb="79" eb="81">
      <t>キョウヨウ</t>
    </rPh>
    <rPh sb="82" eb="84">
      <t>カイシ</t>
    </rPh>
    <rPh sb="89" eb="91">
      <t>ヘイセイ</t>
    </rPh>
    <rPh sb="93" eb="95">
      <t>ネンド</t>
    </rPh>
    <rPh sb="95" eb="96">
      <t>マツ</t>
    </rPh>
    <rPh sb="98" eb="100">
      <t>タイヨウ</t>
    </rPh>
    <rPh sb="100" eb="102">
      <t>ネンスウ</t>
    </rPh>
    <rPh sb="103" eb="104">
      <t>コ</t>
    </rPh>
    <rPh sb="106" eb="108">
      <t>カンキョ</t>
    </rPh>
    <rPh sb="109" eb="110">
      <t>アラワ</t>
    </rPh>
    <rPh sb="116" eb="118">
      <t>コンゴ</t>
    </rPh>
    <rPh sb="129" eb="131">
      <t>ケイカク</t>
    </rPh>
    <rPh sb="132" eb="133">
      <t>モト</t>
    </rPh>
    <rPh sb="136" eb="138">
      <t>ヨサン</t>
    </rPh>
    <rPh sb="139" eb="142">
      <t>ヘイジュンカ</t>
    </rPh>
    <rPh sb="143" eb="145">
      <t>シセツ</t>
    </rPh>
    <rPh sb="146" eb="149">
      <t>サイテキカ</t>
    </rPh>
    <rPh sb="150" eb="151">
      <t>ハカ</t>
    </rPh>
    <phoneticPr fontId="4"/>
  </si>
  <si>
    <t>　公共下水道施設については、未普及地域の汚水管整備や老朽施設の更新を進める予定であり、整備に伴う費用の増加が見込まれ、財政収支との整合性を図りながら計画的に取り組む必要があると考えます。
　収益的収支比率や経費回収率は100％を上回っていますが、より一層の維持管理費の削減を図り、経営の健全化・効率化を進めます。</t>
    <rPh sb="1" eb="3">
      <t>コウキョウ</t>
    </rPh>
    <rPh sb="3" eb="6">
      <t>ゲスイドウ</t>
    </rPh>
    <rPh sb="6" eb="8">
      <t>シセツ</t>
    </rPh>
    <rPh sb="14" eb="17">
      <t>ミフキュウ</t>
    </rPh>
    <rPh sb="17" eb="19">
      <t>チイキ</t>
    </rPh>
    <rPh sb="20" eb="22">
      <t>オスイ</t>
    </rPh>
    <rPh sb="22" eb="23">
      <t>カン</t>
    </rPh>
    <rPh sb="23" eb="25">
      <t>セイビ</t>
    </rPh>
    <rPh sb="26" eb="28">
      <t>ロウキュウ</t>
    </rPh>
    <rPh sb="28" eb="30">
      <t>シセツ</t>
    </rPh>
    <rPh sb="31" eb="33">
      <t>コウシン</t>
    </rPh>
    <rPh sb="34" eb="35">
      <t>スス</t>
    </rPh>
    <rPh sb="37" eb="39">
      <t>ヨテイ</t>
    </rPh>
    <rPh sb="43" eb="45">
      <t>セイビ</t>
    </rPh>
    <rPh sb="46" eb="47">
      <t>トモナ</t>
    </rPh>
    <rPh sb="48" eb="50">
      <t>ヒヨウ</t>
    </rPh>
    <rPh sb="51" eb="53">
      <t>ゾウカ</t>
    </rPh>
    <rPh sb="54" eb="56">
      <t>ミコ</t>
    </rPh>
    <rPh sb="59" eb="61">
      <t>ザイセイ</t>
    </rPh>
    <rPh sb="61" eb="63">
      <t>シュウシ</t>
    </rPh>
    <rPh sb="65" eb="68">
      <t>セイゴウセイ</t>
    </rPh>
    <rPh sb="69" eb="70">
      <t>ハカ</t>
    </rPh>
    <rPh sb="74" eb="77">
      <t>ケイカクテキ</t>
    </rPh>
    <rPh sb="78" eb="79">
      <t>ト</t>
    </rPh>
    <rPh sb="80" eb="81">
      <t>ク</t>
    </rPh>
    <rPh sb="82" eb="84">
      <t>ヒツヨウ</t>
    </rPh>
    <rPh sb="88" eb="89">
      <t>カンガ</t>
    </rPh>
    <rPh sb="95" eb="98">
      <t>シュウエキテキ</t>
    </rPh>
    <rPh sb="98" eb="100">
      <t>シュウシ</t>
    </rPh>
    <rPh sb="100" eb="102">
      <t>ヒリツ</t>
    </rPh>
    <rPh sb="103" eb="105">
      <t>ケイヒ</t>
    </rPh>
    <rPh sb="105" eb="107">
      <t>カイシュウ</t>
    </rPh>
    <rPh sb="107" eb="108">
      <t>リツ</t>
    </rPh>
    <rPh sb="114" eb="116">
      <t>ウワマワ</t>
    </rPh>
    <rPh sb="125" eb="127">
      <t>イッソウ</t>
    </rPh>
    <rPh sb="128" eb="130">
      <t>イジ</t>
    </rPh>
    <rPh sb="130" eb="133">
      <t>カンリヒ</t>
    </rPh>
    <rPh sb="134" eb="136">
      <t>サクゲン</t>
    </rPh>
    <rPh sb="137" eb="138">
      <t>ハカ</t>
    </rPh>
    <rPh sb="140" eb="142">
      <t>ケイエイ</t>
    </rPh>
    <rPh sb="143" eb="146">
      <t>ケンゼンカ</t>
    </rPh>
    <rPh sb="147" eb="150">
      <t>コウリツカ</t>
    </rPh>
    <rPh sb="151" eb="152">
      <t>スス</t>
    </rPh>
    <phoneticPr fontId="4"/>
  </si>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</sst>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0.08</c:v>
                </c:pt>
                <c:pt idx="4" formatCode="#,##0.00;&quot;△&quot;#,##0.00;&quot;-&quot;">
                  <c:v>0.09</c:v>
                </c:pt>
              </c:numCache>
            </c:numRef>
          </c:val>
          <c:extLst xmlns:c16r2="http://schemas.microsoft.com/office/drawing/2015/06/chart">
            <c:ext xmlns:c16="http://schemas.microsoft.com/office/drawing/2014/chart" uri="{C3380CC4-5D6E-409C-BE32-E72D297353CC}">
              <c16:uniqueId val="{00000000-E377-440E-9B94-0EA17483197A}"/>
            </c:ext>
          </c:extLst>
        </c:ser>
        <c:dLbls>
          <c:showLegendKey val="0"/>
          <c:showVal val="0"/>
          <c:showCatName val="0"/>
          <c:showSerName val="0"/>
          <c:showPercent val="0"/>
          <c:showBubbleSize val="0"/>
        </c:dLbls>
        <c:gapWidth val="150"/>
        <c:axId val="180567424"/>
        <c:axId val="180578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0.24</c:v>
                </c:pt>
                <c:pt idx="1">
                  <c:v>0.15</c:v>
                </c:pt>
                <c:pt idx="2">
                  <c:v>0.11</c:v>
                </c:pt>
                <c:pt idx="3">
                  <c:v>0.09</c:v>
                </c:pt>
                <c:pt idx="4">
                  <c:v>0.19</c:v>
                </c:pt>
              </c:numCache>
            </c:numRef>
          </c:val>
          <c:smooth val="0"/>
          <c:extLst xmlns:c16r2="http://schemas.microsoft.com/office/drawing/2015/06/chart">
            <c:ext xmlns:c16="http://schemas.microsoft.com/office/drawing/2014/chart" uri="{C3380CC4-5D6E-409C-BE32-E72D297353CC}">
              <c16:uniqueId val="{00000001-E377-440E-9B94-0EA17483197A}"/>
            </c:ext>
          </c:extLst>
        </c:ser>
        <c:dLbls>
          <c:showLegendKey val="0"/>
          <c:showVal val="0"/>
          <c:showCatName val="0"/>
          <c:showSerName val="0"/>
          <c:showPercent val="0"/>
          <c:showBubbleSize val="0"/>
        </c:dLbls>
        <c:marker val="1"/>
        <c:smooth val="0"/>
        <c:axId val="180567424"/>
        <c:axId val="180578408"/>
      </c:lineChart>
      <c:dateAx>
        <c:axId val="180567424"/>
        <c:scaling>
          <c:orientation val="minMax"/>
        </c:scaling>
        <c:delete val="1"/>
        <c:axPos val="b"/>
        <c:numFmt formatCode="ge" sourceLinked="1"/>
        <c:majorTickMark val="none"/>
        <c:minorTickMark val="none"/>
        <c:tickLblPos val="none"/>
        <c:crossAx val="180578408"/>
        <c:crosses val="autoZero"/>
        <c:auto val="1"/>
        <c:lblOffset val="100"/>
        <c:baseTimeUnit val="years"/>
      </c:dateAx>
      <c:valAx>
        <c:axId val="180578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567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85.84</c:v>
                </c:pt>
                <c:pt idx="1">
                  <c:v>75.33</c:v>
                </c:pt>
                <c:pt idx="2">
                  <c:v>76.31</c:v>
                </c:pt>
                <c:pt idx="3">
                  <c:v>82.52</c:v>
                </c:pt>
                <c:pt idx="4">
                  <c:v>80.099999999999994</c:v>
                </c:pt>
              </c:numCache>
            </c:numRef>
          </c:val>
          <c:extLst xmlns:c16r2="http://schemas.microsoft.com/office/drawing/2015/06/chart">
            <c:ext xmlns:c16="http://schemas.microsoft.com/office/drawing/2014/chart" uri="{C3380CC4-5D6E-409C-BE32-E72D297353CC}">
              <c16:uniqueId val="{00000000-0A7A-4840-9593-A19EBAB1DDFA}"/>
            </c:ext>
          </c:extLst>
        </c:ser>
        <c:dLbls>
          <c:showLegendKey val="0"/>
          <c:showVal val="0"/>
          <c:showCatName val="0"/>
          <c:showSerName val="0"/>
          <c:showPercent val="0"/>
          <c:showBubbleSize val="0"/>
        </c:dLbls>
        <c:gapWidth val="150"/>
        <c:axId val="180994024"/>
        <c:axId val="180994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61.91</c:v>
                </c:pt>
                <c:pt idx="1">
                  <c:v>63.6</c:v>
                </c:pt>
                <c:pt idx="2">
                  <c:v>64.23</c:v>
                </c:pt>
                <c:pt idx="3">
                  <c:v>59.4</c:v>
                </c:pt>
                <c:pt idx="4">
                  <c:v>59.35</c:v>
                </c:pt>
              </c:numCache>
            </c:numRef>
          </c:val>
          <c:smooth val="0"/>
          <c:extLst xmlns:c16r2="http://schemas.microsoft.com/office/drawing/2015/06/chart">
            <c:ext xmlns:c16="http://schemas.microsoft.com/office/drawing/2014/chart" uri="{C3380CC4-5D6E-409C-BE32-E72D297353CC}">
              <c16:uniqueId val="{00000001-0A7A-4840-9593-A19EBAB1DDFA}"/>
            </c:ext>
          </c:extLst>
        </c:ser>
        <c:dLbls>
          <c:showLegendKey val="0"/>
          <c:showVal val="0"/>
          <c:showCatName val="0"/>
          <c:showSerName val="0"/>
          <c:showPercent val="0"/>
          <c:showBubbleSize val="0"/>
        </c:dLbls>
        <c:marker val="1"/>
        <c:smooth val="0"/>
        <c:axId val="180994024"/>
        <c:axId val="180994416"/>
      </c:lineChart>
      <c:dateAx>
        <c:axId val="180994024"/>
        <c:scaling>
          <c:orientation val="minMax"/>
        </c:scaling>
        <c:delete val="1"/>
        <c:axPos val="b"/>
        <c:numFmt formatCode="ge" sourceLinked="1"/>
        <c:majorTickMark val="none"/>
        <c:minorTickMark val="none"/>
        <c:tickLblPos val="none"/>
        <c:crossAx val="180994416"/>
        <c:crosses val="autoZero"/>
        <c:auto val="1"/>
        <c:lblOffset val="100"/>
        <c:baseTimeUnit val="years"/>
      </c:dateAx>
      <c:valAx>
        <c:axId val="180994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994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92.95</c:v>
                </c:pt>
                <c:pt idx="1">
                  <c:v>93.25</c:v>
                </c:pt>
                <c:pt idx="2">
                  <c:v>92.69</c:v>
                </c:pt>
                <c:pt idx="3">
                  <c:v>93.34</c:v>
                </c:pt>
                <c:pt idx="4">
                  <c:v>93.74</c:v>
                </c:pt>
              </c:numCache>
            </c:numRef>
          </c:val>
          <c:extLst xmlns:c16r2="http://schemas.microsoft.com/office/drawing/2015/06/chart">
            <c:ext xmlns:c16="http://schemas.microsoft.com/office/drawing/2014/chart" uri="{C3380CC4-5D6E-409C-BE32-E72D297353CC}">
              <c16:uniqueId val="{00000000-C689-4541-B08E-ED56FF33E96B}"/>
            </c:ext>
          </c:extLst>
        </c:ser>
        <c:dLbls>
          <c:showLegendKey val="0"/>
          <c:showVal val="0"/>
          <c:showCatName val="0"/>
          <c:showSerName val="0"/>
          <c:showPercent val="0"/>
          <c:showBubbleSize val="0"/>
        </c:dLbls>
        <c:gapWidth val="150"/>
        <c:axId val="180995592"/>
        <c:axId val="180995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90.89</c:v>
                </c:pt>
                <c:pt idx="1">
                  <c:v>90.98</c:v>
                </c:pt>
                <c:pt idx="2">
                  <c:v>90.22</c:v>
                </c:pt>
                <c:pt idx="3">
                  <c:v>89.81</c:v>
                </c:pt>
                <c:pt idx="4">
                  <c:v>89.88</c:v>
                </c:pt>
              </c:numCache>
            </c:numRef>
          </c:val>
          <c:smooth val="0"/>
          <c:extLst xmlns:c16r2="http://schemas.microsoft.com/office/drawing/2015/06/chart">
            <c:ext xmlns:c16="http://schemas.microsoft.com/office/drawing/2014/chart" uri="{C3380CC4-5D6E-409C-BE32-E72D297353CC}">
              <c16:uniqueId val="{00000001-C689-4541-B08E-ED56FF33E96B}"/>
            </c:ext>
          </c:extLst>
        </c:ser>
        <c:dLbls>
          <c:showLegendKey val="0"/>
          <c:showVal val="0"/>
          <c:showCatName val="0"/>
          <c:showSerName val="0"/>
          <c:showPercent val="0"/>
          <c:showBubbleSize val="0"/>
        </c:dLbls>
        <c:marker val="1"/>
        <c:smooth val="0"/>
        <c:axId val="180995592"/>
        <c:axId val="180995984"/>
      </c:lineChart>
      <c:dateAx>
        <c:axId val="180995592"/>
        <c:scaling>
          <c:orientation val="minMax"/>
        </c:scaling>
        <c:delete val="1"/>
        <c:axPos val="b"/>
        <c:numFmt formatCode="ge" sourceLinked="1"/>
        <c:majorTickMark val="none"/>
        <c:minorTickMark val="none"/>
        <c:tickLblPos val="none"/>
        <c:crossAx val="180995984"/>
        <c:crosses val="autoZero"/>
        <c:auto val="1"/>
        <c:lblOffset val="100"/>
        <c:baseTimeUnit val="years"/>
      </c:dateAx>
      <c:valAx>
        <c:axId val="180995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995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99.49</c:v>
                </c:pt>
                <c:pt idx="1">
                  <c:v>99.63</c:v>
                </c:pt>
                <c:pt idx="2">
                  <c:v>102.83</c:v>
                </c:pt>
                <c:pt idx="3">
                  <c:v>100.32</c:v>
                </c:pt>
                <c:pt idx="4">
                  <c:v>102.28</c:v>
                </c:pt>
              </c:numCache>
            </c:numRef>
          </c:val>
          <c:extLst xmlns:c16r2="http://schemas.microsoft.com/office/drawing/2015/06/chart">
            <c:ext xmlns:c16="http://schemas.microsoft.com/office/drawing/2014/chart" uri="{C3380CC4-5D6E-409C-BE32-E72D297353CC}">
              <c16:uniqueId val="{00000000-2DCA-4D00-AA06-1FB4131362A7}"/>
            </c:ext>
          </c:extLst>
        </c:ser>
        <c:dLbls>
          <c:showLegendKey val="0"/>
          <c:showVal val="0"/>
          <c:showCatName val="0"/>
          <c:showSerName val="0"/>
          <c:showPercent val="0"/>
          <c:showBubbleSize val="0"/>
        </c:dLbls>
        <c:gapWidth val="150"/>
        <c:axId val="181246936"/>
        <c:axId val="181247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DCA-4D00-AA06-1FB4131362A7}"/>
            </c:ext>
          </c:extLst>
        </c:ser>
        <c:dLbls>
          <c:showLegendKey val="0"/>
          <c:showVal val="0"/>
          <c:showCatName val="0"/>
          <c:showSerName val="0"/>
          <c:showPercent val="0"/>
          <c:showBubbleSize val="0"/>
        </c:dLbls>
        <c:marker val="1"/>
        <c:smooth val="0"/>
        <c:axId val="181246936"/>
        <c:axId val="181247320"/>
      </c:lineChart>
      <c:dateAx>
        <c:axId val="181246936"/>
        <c:scaling>
          <c:orientation val="minMax"/>
        </c:scaling>
        <c:delete val="1"/>
        <c:axPos val="b"/>
        <c:numFmt formatCode="ge" sourceLinked="1"/>
        <c:majorTickMark val="none"/>
        <c:minorTickMark val="none"/>
        <c:tickLblPos val="none"/>
        <c:crossAx val="181247320"/>
        <c:crosses val="autoZero"/>
        <c:auto val="1"/>
        <c:lblOffset val="100"/>
        <c:baseTimeUnit val="years"/>
      </c:dateAx>
      <c:valAx>
        <c:axId val="181247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24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3E-48A8-8945-FF42D2A88D87}"/>
            </c:ext>
          </c:extLst>
        </c:ser>
        <c:dLbls>
          <c:showLegendKey val="0"/>
          <c:showVal val="0"/>
          <c:showCatName val="0"/>
          <c:showSerName val="0"/>
          <c:showPercent val="0"/>
          <c:showBubbleSize val="0"/>
        </c:dLbls>
        <c:gapWidth val="150"/>
        <c:axId val="181280488"/>
        <c:axId val="181280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3E-48A8-8945-FF42D2A88D87}"/>
            </c:ext>
          </c:extLst>
        </c:ser>
        <c:dLbls>
          <c:showLegendKey val="0"/>
          <c:showVal val="0"/>
          <c:showCatName val="0"/>
          <c:showSerName val="0"/>
          <c:showPercent val="0"/>
          <c:showBubbleSize val="0"/>
        </c:dLbls>
        <c:marker val="1"/>
        <c:smooth val="0"/>
        <c:axId val="181280488"/>
        <c:axId val="181280872"/>
      </c:lineChart>
      <c:dateAx>
        <c:axId val="181280488"/>
        <c:scaling>
          <c:orientation val="minMax"/>
        </c:scaling>
        <c:delete val="1"/>
        <c:axPos val="b"/>
        <c:numFmt formatCode="ge" sourceLinked="1"/>
        <c:majorTickMark val="none"/>
        <c:minorTickMark val="none"/>
        <c:tickLblPos val="none"/>
        <c:crossAx val="181280872"/>
        <c:crosses val="autoZero"/>
        <c:auto val="1"/>
        <c:lblOffset val="100"/>
        <c:baseTimeUnit val="years"/>
      </c:dateAx>
      <c:valAx>
        <c:axId val="181280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280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747-46BC-9CBA-56C07DB4A205}"/>
            </c:ext>
          </c:extLst>
        </c:ser>
        <c:dLbls>
          <c:showLegendKey val="0"/>
          <c:showVal val="0"/>
          <c:showCatName val="0"/>
          <c:showSerName val="0"/>
          <c:showPercent val="0"/>
          <c:showBubbleSize val="0"/>
        </c:dLbls>
        <c:gapWidth val="150"/>
        <c:axId val="125093904"/>
        <c:axId val="125095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47-46BC-9CBA-56C07DB4A205}"/>
            </c:ext>
          </c:extLst>
        </c:ser>
        <c:dLbls>
          <c:showLegendKey val="0"/>
          <c:showVal val="0"/>
          <c:showCatName val="0"/>
          <c:showSerName val="0"/>
          <c:showPercent val="0"/>
          <c:showBubbleSize val="0"/>
        </c:dLbls>
        <c:marker val="1"/>
        <c:smooth val="0"/>
        <c:axId val="125093904"/>
        <c:axId val="125095080"/>
      </c:lineChart>
      <c:dateAx>
        <c:axId val="125093904"/>
        <c:scaling>
          <c:orientation val="minMax"/>
        </c:scaling>
        <c:delete val="1"/>
        <c:axPos val="b"/>
        <c:numFmt formatCode="ge" sourceLinked="1"/>
        <c:majorTickMark val="none"/>
        <c:minorTickMark val="none"/>
        <c:tickLblPos val="none"/>
        <c:crossAx val="125095080"/>
        <c:crosses val="autoZero"/>
        <c:auto val="1"/>
        <c:lblOffset val="100"/>
        <c:baseTimeUnit val="years"/>
      </c:dateAx>
      <c:valAx>
        <c:axId val="125095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09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9C6-460E-A0DB-C37B5B1CD3C4}"/>
            </c:ext>
          </c:extLst>
        </c:ser>
        <c:dLbls>
          <c:showLegendKey val="0"/>
          <c:showVal val="0"/>
          <c:showCatName val="0"/>
          <c:showSerName val="0"/>
          <c:showPercent val="0"/>
          <c:showBubbleSize val="0"/>
        </c:dLbls>
        <c:gapWidth val="150"/>
        <c:axId val="125096648"/>
        <c:axId val="12509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9C6-460E-A0DB-C37B5B1CD3C4}"/>
            </c:ext>
          </c:extLst>
        </c:ser>
        <c:dLbls>
          <c:showLegendKey val="0"/>
          <c:showVal val="0"/>
          <c:showCatName val="0"/>
          <c:showSerName val="0"/>
          <c:showPercent val="0"/>
          <c:showBubbleSize val="0"/>
        </c:dLbls>
        <c:marker val="1"/>
        <c:smooth val="0"/>
        <c:axId val="125096648"/>
        <c:axId val="125097040"/>
      </c:lineChart>
      <c:dateAx>
        <c:axId val="125096648"/>
        <c:scaling>
          <c:orientation val="minMax"/>
        </c:scaling>
        <c:delete val="1"/>
        <c:axPos val="b"/>
        <c:numFmt formatCode="ge" sourceLinked="1"/>
        <c:majorTickMark val="none"/>
        <c:minorTickMark val="none"/>
        <c:tickLblPos val="none"/>
        <c:crossAx val="125097040"/>
        <c:crosses val="autoZero"/>
        <c:auto val="1"/>
        <c:lblOffset val="100"/>
        <c:baseTimeUnit val="years"/>
      </c:dateAx>
      <c:valAx>
        <c:axId val="12509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096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A65-4E4C-8B06-38265814BB53}"/>
            </c:ext>
          </c:extLst>
        </c:ser>
        <c:dLbls>
          <c:showLegendKey val="0"/>
          <c:showVal val="0"/>
          <c:showCatName val="0"/>
          <c:showSerName val="0"/>
          <c:showPercent val="0"/>
          <c:showBubbleSize val="0"/>
        </c:dLbls>
        <c:gapWidth val="150"/>
        <c:axId val="125096256"/>
        <c:axId val="125098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65-4E4C-8B06-38265814BB53}"/>
            </c:ext>
          </c:extLst>
        </c:ser>
        <c:dLbls>
          <c:showLegendKey val="0"/>
          <c:showVal val="0"/>
          <c:showCatName val="0"/>
          <c:showSerName val="0"/>
          <c:showPercent val="0"/>
          <c:showBubbleSize val="0"/>
        </c:dLbls>
        <c:marker val="1"/>
        <c:smooth val="0"/>
        <c:axId val="125096256"/>
        <c:axId val="125098216"/>
      </c:lineChart>
      <c:dateAx>
        <c:axId val="125096256"/>
        <c:scaling>
          <c:orientation val="minMax"/>
        </c:scaling>
        <c:delete val="1"/>
        <c:axPos val="b"/>
        <c:numFmt formatCode="ge" sourceLinked="1"/>
        <c:majorTickMark val="none"/>
        <c:minorTickMark val="none"/>
        <c:tickLblPos val="none"/>
        <c:crossAx val="125098216"/>
        <c:crosses val="autoZero"/>
        <c:auto val="1"/>
        <c:lblOffset val="100"/>
        <c:baseTimeUnit val="years"/>
      </c:dateAx>
      <c:valAx>
        <c:axId val="125098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509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406.17</c:v>
                </c:pt>
                <c:pt idx="1">
                  <c:v>528.79</c:v>
                </c:pt>
                <c:pt idx="2">
                  <c:v>469.66</c:v>
                </c:pt>
                <c:pt idx="3">
                  <c:v>354.42</c:v>
                </c:pt>
                <c:pt idx="4">
                  <c:v>430.4</c:v>
                </c:pt>
              </c:numCache>
            </c:numRef>
          </c:val>
          <c:extLst xmlns:c16r2="http://schemas.microsoft.com/office/drawing/2015/06/chart">
            <c:ext xmlns:c16="http://schemas.microsoft.com/office/drawing/2014/chart" uri="{C3380CC4-5D6E-409C-BE32-E72D297353CC}">
              <c16:uniqueId val="{00000000-DE9E-4301-885A-9F6EF98D2574}"/>
            </c:ext>
          </c:extLst>
        </c:ser>
        <c:dLbls>
          <c:showLegendKey val="0"/>
          <c:showVal val="0"/>
          <c:showCatName val="0"/>
          <c:showSerName val="0"/>
          <c:showPercent val="0"/>
          <c:showBubbleSize val="0"/>
        </c:dLbls>
        <c:gapWidth val="150"/>
        <c:axId val="180989320"/>
        <c:axId val="180989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759.86</c:v>
                </c:pt>
                <c:pt idx="1">
                  <c:v>739.53</c:v>
                </c:pt>
                <c:pt idx="2">
                  <c:v>721.06</c:v>
                </c:pt>
                <c:pt idx="3">
                  <c:v>862.87</c:v>
                </c:pt>
                <c:pt idx="4">
                  <c:v>716.96</c:v>
                </c:pt>
              </c:numCache>
            </c:numRef>
          </c:val>
          <c:smooth val="0"/>
          <c:extLst xmlns:c16r2="http://schemas.microsoft.com/office/drawing/2015/06/chart">
            <c:ext xmlns:c16="http://schemas.microsoft.com/office/drawing/2014/chart" uri="{C3380CC4-5D6E-409C-BE32-E72D297353CC}">
              <c16:uniqueId val="{00000001-DE9E-4301-885A-9F6EF98D2574}"/>
            </c:ext>
          </c:extLst>
        </c:ser>
        <c:dLbls>
          <c:showLegendKey val="0"/>
          <c:showVal val="0"/>
          <c:showCatName val="0"/>
          <c:showSerName val="0"/>
          <c:showPercent val="0"/>
          <c:showBubbleSize val="0"/>
        </c:dLbls>
        <c:marker val="1"/>
        <c:smooth val="0"/>
        <c:axId val="180989320"/>
        <c:axId val="180989712"/>
      </c:lineChart>
      <c:dateAx>
        <c:axId val="180989320"/>
        <c:scaling>
          <c:orientation val="minMax"/>
        </c:scaling>
        <c:delete val="1"/>
        <c:axPos val="b"/>
        <c:numFmt formatCode="ge" sourceLinked="1"/>
        <c:majorTickMark val="none"/>
        <c:minorTickMark val="none"/>
        <c:tickLblPos val="none"/>
        <c:crossAx val="180989712"/>
        <c:crosses val="autoZero"/>
        <c:auto val="1"/>
        <c:lblOffset val="100"/>
        <c:baseTimeUnit val="years"/>
      </c:dateAx>
      <c:valAx>
        <c:axId val="180989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989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96.67</c:v>
                </c:pt>
                <c:pt idx="1">
                  <c:v>97.65</c:v>
                </c:pt>
                <c:pt idx="2">
                  <c:v>100.94</c:v>
                </c:pt>
                <c:pt idx="3">
                  <c:v>101.4</c:v>
                </c:pt>
                <c:pt idx="4">
                  <c:v>101.63</c:v>
                </c:pt>
              </c:numCache>
            </c:numRef>
          </c:val>
          <c:extLst xmlns:c16r2="http://schemas.microsoft.com/office/drawing/2015/06/chart">
            <c:ext xmlns:c16="http://schemas.microsoft.com/office/drawing/2014/chart" uri="{C3380CC4-5D6E-409C-BE32-E72D297353CC}">
              <c16:uniqueId val="{00000000-4CD9-401A-9EA8-5B8693B6ECA2}"/>
            </c:ext>
          </c:extLst>
        </c:ser>
        <c:dLbls>
          <c:showLegendKey val="0"/>
          <c:showVal val="0"/>
          <c:showCatName val="0"/>
          <c:showSerName val="0"/>
          <c:showPercent val="0"/>
          <c:showBubbleSize val="0"/>
        </c:dLbls>
        <c:gapWidth val="150"/>
        <c:axId val="180990888"/>
        <c:axId val="18099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85.6</c:v>
                </c:pt>
                <c:pt idx="1">
                  <c:v>84.05</c:v>
                </c:pt>
                <c:pt idx="2">
                  <c:v>84.86</c:v>
                </c:pt>
                <c:pt idx="3">
                  <c:v>85.39</c:v>
                </c:pt>
                <c:pt idx="4">
                  <c:v>88.09</c:v>
                </c:pt>
              </c:numCache>
            </c:numRef>
          </c:val>
          <c:smooth val="0"/>
          <c:extLst xmlns:c16r2="http://schemas.microsoft.com/office/drawing/2015/06/chart">
            <c:ext xmlns:c16="http://schemas.microsoft.com/office/drawing/2014/chart" uri="{C3380CC4-5D6E-409C-BE32-E72D297353CC}">
              <c16:uniqueId val="{00000001-4CD9-401A-9EA8-5B8693B6ECA2}"/>
            </c:ext>
          </c:extLst>
        </c:ser>
        <c:dLbls>
          <c:showLegendKey val="0"/>
          <c:showVal val="0"/>
          <c:showCatName val="0"/>
          <c:showSerName val="0"/>
          <c:showPercent val="0"/>
          <c:showBubbleSize val="0"/>
        </c:dLbls>
        <c:marker val="1"/>
        <c:smooth val="0"/>
        <c:axId val="180990888"/>
        <c:axId val="180991280"/>
      </c:lineChart>
      <c:dateAx>
        <c:axId val="180990888"/>
        <c:scaling>
          <c:orientation val="minMax"/>
        </c:scaling>
        <c:delete val="1"/>
        <c:axPos val="b"/>
        <c:numFmt formatCode="ge" sourceLinked="1"/>
        <c:majorTickMark val="none"/>
        <c:minorTickMark val="none"/>
        <c:tickLblPos val="none"/>
        <c:crossAx val="180991280"/>
        <c:crosses val="autoZero"/>
        <c:auto val="1"/>
        <c:lblOffset val="100"/>
        <c:baseTimeUnit val="years"/>
      </c:dateAx>
      <c:valAx>
        <c:axId val="18099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990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150</c:v>
                </c:pt>
                <c:pt idx="1">
                  <c:v>150</c:v>
                </c:pt>
                <c:pt idx="2">
                  <c:v>150</c:v>
                </c:pt>
                <c:pt idx="3">
                  <c:v>150</c:v>
                </c:pt>
                <c:pt idx="4">
                  <c:v>150</c:v>
                </c:pt>
              </c:numCache>
            </c:numRef>
          </c:val>
          <c:extLst xmlns:c16r2="http://schemas.microsoft.com/office/drawing/2015/06/chart">
            <c:ext xmlns:c16="http://schemas.microsoft.com/office/drawing/2014/chart" uri="{C3380CC4-5D6E-409C-BE32-E72D297353CC}">
              <c16:uniqueId val="{00000000-C4D7-48F5-90C7-B1D3F92AA6EA}"/>
            </c:ext>
          </c:extLst>
        </c:ser>
        <c:dLbls>
          <c:showLegendKey val="0"/>
          <c:showVal val="0"/>
          <c:showCatName val="0"/>
          <c:showSerName val="0"/>
          <c:showPercent val="0"/>
          <c:showBubbleSize val="0"/>
        </c:dLbls>
        <c:gapWidth val="150"/>
        <c:axId val="180992456"/>
        <c:axId val="180992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185.04</c:v>
                </c:pt>
                <c:pt idx="1">
                  <c:v>190.12</c:v>
                </c:pt>
                <c:pt idx="2">
                  <c:v>188.14</c:v>
                </c:pt>
                <c:pt idx="3">
                  <c:v>188.79</c:v>
                </c:pt>
                <c:pt idx="4">
                  <c:v>181.8</c:v>
                </c:pt>
              </c:numCache>
            </c:numRef>
          </c:val>
          <c:smooth val="0"/>
          <c:extLst xmlns:c16r2="http://schemas.microsoft.com/office/drawing/2015/06/chart">
            <c:ext xmlns:c16="http://schemas.microsoft.com/office/drawing/2014/chart" uri="{C3380CC4-5D6E-409C-BE32-E72D297353CC}">
              <c16:uniqueId val="{00000001-C4D7-48F5-90C7-B1D3F92AA6EA}"/>
            </c:ext>
          </c:extLst>
        </c:ser>
        <c:dLbls>
          <c:showLegendKey val="0"/>
          <c:showVal val="0"/>
          <c:showCatName val="0"/>
          <c:showSerName val="0"/>
          <c:showPercent val="0"/>
          <c:showBubbleSize val="0"/>
        </c:dLbls>
        <c:marker val="1"/>
        <c:smooth val="0"/>
        <c:axId val="180992456"/>
        <c:axId val="180992848"/>
      </c:lineChart>
      <c:dateAx>
        <c:axId val="180992456"/>
        <c:scaling>
          <c:orientation val="minMax"/>
        </c:scaling>
        <c:delete val="1"/>
        <c:axPos val="b"/>
        <c:numFmt formatCode="ge" sourceLinked="1"/>
        <c:majorTickMark val="none"/>
        <c:minorTickMark val="none"/>
        <c:tickLblPos val="none"/>
        <c:crossAx val="180992848"/>
        <c:crosses val="autoZero"/>
        <c:auto val="1"/>
        <c:lblOffset val="100"/>
        <c:baseTimeUnit val="years"/>
      </c:dateAx>
      <c:valAx>
        <c:axId val="180992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992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6" sqref="B6:AC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栃木県　壬生町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t="s">
        <v>125</v>
      </c>
      <c r="AE8" s="49"/>
      <c r="AF8" s="49"/>
      <c r="AG8" s="49"/>
      <c r="AH8" s="49"/>
      <c r="AI8" s="49"/>
      <c r="AJ8" s="49"/>
      <c r="AK8" s="4"/>
      <c r="AL8" s="50">
        <f>データ!S6</f>
        <v>39807</v>
      </c>
      <c r="AM8" s="50"/>
      <c r="AN8" s="50"/>
      <c r="AO8" s="50"/>
      <c r="AP8" s="50"/>
      <c r="AQ8" s="50"/>
      <c r="AR8" s="50"/>
      <c r="AS8" s="50"/>
      <c r="AT8" s="45">
        <f>データ!T6</f>
        <v>61.06</v>
      </c>
      <c r="AU8" s="45"/>
      <c r="AV8" s="45"/>
      <c r="AW8" s="45"/>
      <c r="AX8" s="45"/>
      <c r="AY8" s="45"/>
      <c r="AZ8" s="45"/>
      <c r="BA8" s="45"/>
      <c r="BB8" s="45">
        <f>データ!U6</f>
        <v>651.92999999999995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72.2</v>
      </c>
      <c r="Q10" s="45"/>
      <c r="R10" s="45"/>
      <c r="S10" s="45"/>
      <c r="T10" s="45"/>
      <c r="U10" s="45"/>
      <c r="V10" s="45"/>
      <c r="W10" s="45">
        <f>データ!Q6</f>
        <v>72.89</v>
      </c>
      <c r="X10" s="45"/>
      <c r="Y10" s="45"/>
      <c r="Z10" s="45"/>
      <c r="AA10" s="45"/>
      <c r="AB10" s="45"/>
      <c r="AC10" s="45"/>
      <c r="AD10" s="50">
        <f>データ!R6</f>
        <v>2722</v>
      </c>
      <c r="AE10" s="50"/>
      <c r="AF10" s="50"/>
      <c r="AG10" s="50"/>
      <c r="AH10" s="50"/>
      <c r="AI10" s="50"/>
      <c r="AJ10" s="50"/>
      <c r="AK10" s="2"/>
      <c r="AL10" s="50">
        <f>データ!V6</f>
        <v>28670</v>
      </c>
      <c r="AM10" s="50"/>
      <c r="AN10" s="50"/>
      <c r="AO10" s="50"/>
      <c r="AP10" s="50"/>
      <c r="AQ10" s="50"/>
      <c r="AR10" s="50"/>
      <c r="AS10" s="50"/>
      <c r="AT10" s="45">
        <f>データ!W6</f>
        <v>7.72</v>
      </c>
      <c r="AU10" s="45"/>
      <c r="AV10" s="45"/>
      <c r="AW10" s="45"/>
      <c r="AX10" s="45"/>
      <c r="AY10" s="45"/>
      <c r="AZ10" s="45"/>
      <c r="BA10" s="45"/>
      <c r="BB10" s="45">
        <f>データ!X6</f>
        <v>3713.73</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122</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123</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124</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93611</v>
      </c>
      <c r="D6" s="33">
        <f t="shared" si="3"/>
        <v>47</v>
      </c>
      <c r="E6" s="33">
        <f t="shared" si="3"/>
        <v>17</v>
      </c>
      <c r="F6" s="33">
        <f t="shared" si="3"/>
        <v>1</v>
      </c>
      <c r="G6" s="33">
        <f t="shared" si="3"/>
        <v>0</v>
      </c>
      <c r="H6" s="33" t="str">
        <f t="shared" si="3"/>
        <v>栃木県　壬生町</v>
      </c>
      <c r="I6" s="33" t="str">
        <f t="shared" si="3"/>
        <v>法非適用</v>
      </c>
      <c r="J6" s="33" t="str">
        <f t="shared" si="3"/>
        <v>下水道事業</v>
      </c>
      <c r="K6" s="33" t="str">
        <f t="shared" si="3"/>
        <v>公共下水道</v>
      </c>
      <c r="L6" s="33" t="str">
        <f t="shared" si="3"/>
        <v>Cc1</v>
      </c>
      <c r="M6" s="33">
        <f t="shared" si="3"/>
        <v>0</v>
      </c>
      <c r="N6" s="34" t="str">
        <f t="shared" si="3"/>
        <v>-</v>
      </c>
      <c r="O6" s="34" t="str">
        <f t="shared" si="3"/>
        <v>該当数値なし</v>
      </c>
      <c r="P6" s="34">
        <f t="shared" si="3"/>
        <v>72.2</v>
      </c>
      <c r="Q6" s="34">
        <f t="shared" si="3"/>
        <v>72.89</v>
      </c>
      <c r="R6" s="34">
        <f t="shared" si="3"/>
        <v>2722</v>
      </c>
      <c r="S6" s="34">
        <f t="shared" si="3"/>
        <v>39807</v>
      </c>
      <c r="T6" s="34">
        <f t="shared" si="3"/>
        <v>61.06</v>
      </c>
      <c r="U6" s="34">
        <f t="shared" si="3"/>
        <v>651.92999999999995</v>
      </c>
      <c r="V6" s="34">
        <f t="shared" si="3"/>
        <v>28670</v>
      </c>
      <c r="W6" s="34">
        <f t="shared" si="3"/>
        <v>7.72</v>
      </c>
      <c r="X6" s="34">
        <f t="shared" si="3"/>
        <v>3713.73</v>
      </c>
      <c r="Y6" s="35">
        <f>IF(Y7="",NA(),Y7)</f>
        <v>99.49</v>
      </c>
      <c r="Z6" s="35">
        <f t="shared" ref="Z6:AH6" si="4">IF(Z7="",NA(),Z7)</f>
        <v>99.63</v>
      </c>
      <c r="AA6" s="35">
        <f t="shared" si="4"/>
        <v>102.83</v>
      </c>
      <c r="AB6" s="35">
        <f t="shared" si="4"/>
        <v>100.32</v>
      </c>
      <c r="AC6" s="35">
        <f t="shared" si="4"/>
        <v>102.28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406.17</v>
      </c>
      <c r="BG6" s="35">
        <f t="shared" ref="BG6:BO6" si="7">IF(BG7="",NA(),BG7)</f>
        <v>528.79</v>
      </c>
      <c r="BH6" s="35">
        <f t="shared" si="7"/>
        <v>469.66</v>
      </c>
      <c r="BI6" s="35">
        <f t="shared" si="7"/>
        <v>354.42</v>
      </c>
      <c r="BJ6" s="35">
        <f t="shared" si="7"/>
        <v>430.4</v>
      </c>
      <c r="BK6" s="35">
        <f t="shared" si="7"/>
        <v>759.86</v>
      </c>
      <c r="BL6" s="35">
        <f t="shared" si="7"/>
        <v>739.53</v>
      </c>
      <c r="BM6" s="35">
        <f t="shared" si="7"/>
        <v>721.06</v>
      </c>
      <c r="BN6" s="35">
        <f t="shared" si="7"/>
        <v>862.87</v>
      </c>
      <c r="BO6" s="35">
        <f t="shared" si="7"/>
        <v>716.96</v>
      </c>
      <c r="BP6" s="34" t="str">
        <f>IF(BP7="","",IF(BP7="-","【-】","【"&amp;SUBSTITUTE(TEXT(BP7,"#,##0.00"),"-","△")&amp;"】"))</f>
        <v>【728.30】</v>
      </c>
      <c r="BQ6" s="35">
        <f>IF(BQ7="",NA(),BQ7)</f>
        <v>96.67</v>
      </c>
      <c r="BR6" s="35">
        <f t="shared" ref="BR6:BZ6" si="8">IF(BR7="",NA(),BR7)</f>
        <v>97.65</v>
      </c>
      <c r="BS6" s="35">
        <f t="shared" si="8"/>
        <v>100.94</v>
      </c>
      <c r="BT6" s="35">
        <f t="shared" si="8"/>
        <v>101.4</v>
      </c>
      <c r="BU6" s="35">
        <f t="shared" si="8"/>
        <v>101.63</v>
      </c>
      <c r="BV6" s="35">
        <f t="shared" si="8"/>
        <v>85.6</v>
      </c>
      <c r="BW6" s="35">
        <f t="shared" si="8"/>
        <v>84.05</v>
      </c>
      <c r="BX6" s="35">
        <f t="shared" si="8"/>
        <v>84.86</v>
      </c>
      <c r="BY6" s="35">
        <f t="shared" si="8"/>
        <v>85.39</v>
      </c>
      <c r="BZ6" s="35">
        <f t="shared" si="8"/>
        <v>88.09</v>
      </c>
      <c r="CA6" s="34" t="str">
        <f>IF(CA7="","",IF(CA7="-","【-】","【"&amp;SUBSTITUTE(TEXT(CA7,"#,##0.00"),"-","△")&amp;"】"))</f>
        <v>【100.04】</v>
      </c>
      <c r="CB6" s="35">
        <f>IF(CB7="",NA(),CB7)</f>
        <v>150</v>
      </c>
      <c r="CC6" s="35">
        <f t="shared" ref="CC6:CK6" si="9">IF(CC7="",NA(),CC7)</f>
        <v>150</v>
      </c>
      <c r="CD6" s="35">
        <f t="shared" si="9"/>
        <v>150</v>
      </c>
      <c r="CE6" s="35">
        <f t="shared" si="9"/>
        <v>150</v>
      </c>
      <c r="CF6" s="35">
        <f t="shared" si="9"/>
        <v>150</v>
      </c>
      <c r="CG6" s="35">
        <f t="shared" si="9"/>
        <v>185.04</v>
      </c>
      <c r="CH6" s="35">
        <f t="shared" si="9"/>
        <v>190.12</v>
      </c>
      <c r="CI6" s="35">
        <f t="shared" si="9"/>
        <v>188.14</v>
      </c>
      <c r="CJ6" s="35">
        <f t="shared" si="9"/>
        <v>188.79</v>
      </c>
      <c r="CK6" s="35">
        <f t="shared" si="9"/>
        <v>181.8</v>
      </c>
      <c r="CL6" s="34" t="str">
        <f>IF(CL7="","",IF(CL7="-","【-】","【"&amp;SUBSTITUTE(TEXT(CL7,"#,##0.00"),"-","△")&amp;"】"))</f>
        <v>【137.82】</v>
      </c>
      <c r="CM6" s="35">
        <f>IF(CM7="",NA(),CM7)</f>
        <v>85.84</v>
      </c>
      <c r="CN6" s="35">
        <f t="shared" ref="CN6:CV6" si="10">IF(CN7="",NA(),CN7)</f>
        <v>75.33</v>
      </c>
      <c r="CO6" s="35">
        <f t="shared" si="10"/>
        <v>76.31</v>
      </c>
      <c r="CP6" s="35">
        <f t="shared" si="10"/>
        <v>82.52</v>
      </c>
      <c r="CQ6" s="35">
        <f t="shared" si="10"/>
        <v>80.099999999999994</v>
      </c>
      <c r="CR6" s="35">
        <f t="shared" si="10"/>
        <v>61.91</v>
      </c>
      <c r="CS6" s="35">
        <f t="shared" si="10"/>
        <v>63.6</v>
      </c>
      <c r="CT6" s="35">
        <f t="shared" si="10"/>
        <v>64.23</v>
      </c>
      <c r="CU6" s="35">
        <f t="shared" si="10"/>
        <v>59.4</v>
      </c>
      <c r="CV6" s="35">
        <f t="shared" si="10"/>
        <v>59.35</v>
      </c>
      <c r="CW6" s="34" t="str">
        <f>IF(CW7="","",IF(CW7="-","【-】","【"&amp;SUBSTITUTE(TEXT(CW7,"#,##0.00"),"-","△")&amp;"】"))</f>
        <v>【60.09】</v>
      </c>
      <c r="CX6" s="35">
        <f>IF(CX7="",NA(),CX7)</f>
        <v>92.95</v>
      </c>
      <c r="CY6" s="35">
        <f t="shared" ref="CY6:DG6" si="11">IF(CY7="",NA(),CY7)</f>
        <v>93.25</v>
      </c>
      <c r="CZ6" s="35">
        <f t="shared" si="11"/>
        <v>92.69</v>
      </c>
      <c r="DA6" s="35">
        <f t="shared" si="11"/>
        <v>93.34</v>
      </c>
      <c r="DB6" s="35">
        <f t="shared" si="11"/>
        <v>93.74</v>
      </c>
      <c r="DC6" s="35">
        <f t="shared" si="11"/>
        <v>90.89</v>
      </c>
      <c r="DD6" s="35">
        <f t="shared" si="11"/>
        <v>90.98</v>
      </c>
      <c r="DE6" s="35">
        <f t="shared" si="11"/>
        <v>90.22</v>
      </c>
      <c r="DF6" s="35">
        <f t="shared" si="11"/>
        <v>89.81</v>
      </c>
      <c r="DG6" s="35">
        <f t="shared" si="11"/>
        <v>89.88</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0.08</v>
      </c>
      <c r="EI6" s="35">
        <f t="shared" si="14"/>
        <v>0.09</v>
      </c>
      <c r="EJ6" s="35">
        <f t="shared" si="14"/>
        <v>0.24</v>
      </c>
      <c r="EK6" s="35">
        <f t="shared" si="14"/>
        <v>0.15</v>
      </c>
      <c r="EL6" s="35">
        <f t="shared" si="14"/>
        <v>0.11</v>
      </c>
      <c r="EM6" s="35">
        <f t="shared" si="14"/>
        <v>0.09</v>
      </c>
      <c r="EN6" s="35">
        <f t="shared" si="14"/>
        <v>0.19</v>
      </c>
      <c r="EO6" s="34" t="str">
        <f>IF(EO7="","",IF(EO7="-","【-】","【"&amp;SUBSTITUTE(TEXT(EO7,"#,##0.00"),"-","△")&amp;"】"))</f>
        <v>【0.27】</v>
      </c>
    </row>
    <row r="7" spans="1:145" s="36" customFormat="1" x14ac:dyDescent="0.15">
      <c r="A7" s="28"/>
      <c r="B7" s="37">
        <v>2016</v>
      </c>
      <c r="C7" s="37">
        <v>93611</v>
      </c>
      <c r="D7" s="37">
        <v>47</v>
      </c>
      <c r="E7" s="37">
        <v>17</v>
      </c>
      <c r="F7" s="37">
        <v>1</v>
      </c>
      <c r="G7" s="37">
        <v>0</v>
      </c>
      <c r="H7" s="37" t="s">
        <v>110</v>
      </c>
      <c r="I7" s="37" t="s">
        <v>111</v>
      </c>
      <c r="J7" s="37" t="s">
        <v>112</v>
      </c>
      <c r="K7" s="37" t="s">
        <v>113</v>
      </c>
      <c r="L7" s="37" t="s">
        <v>114</v>
      </c>
      <c r="M7" s="37"/>
      <c r="N7" s="38" t="s">
        <v>115</v>
      </c>
      <c r="O7" s="38" t="s">
        <v>116</v>
      </c>
      <c r="P7" s="38">
        <v>72.2</v>
      </c>
      <c r="Q7" s="38">
        <v>72.89</v>
      </c>
      <c r="R7" s="38">
        <v>2722</v>
      </c>
      <c r="S7" s="38">
        <v>39807</v>
      </c>
      <c r="T7" s="38">
        <v>61.06</v>
      </c>
      <c r="U7" s="38">
        <v>651.92999999999995</v>
      </c>
      <c r="V7" s="38">
        <v>28670</v>
      </c>
      <c r="W7" s="38">
        <v>7.72</v>
      </c>
      <c r="X7" s="38">
        <v>3713.73</v>
      </c>
      <c r="Y7" s="38">
        <v>99.49</v>
      </c>
      <c r="Z7" s="38">
        <v>99.63</v>
      </c>
      <c r="AA7" s="38">
        <v>102.83</v>
      </c>
      <c r="AB7" s="38">
        <v>100.32</v>
      </c>
      <c r="AC7" s="38">
        <v>102.28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406.17</v>
      </c>
      <c r="BG7" s="38">
        <v>528.79</v>
      </c>
      <c r="BH7" s="38">
        <v>469.66</v>
      </c>
      <c r="BI7" s="38">
        <v>354.42</v>
      </c>
      <c r="BJ7" s="38">
        <v>430.4</v>
      </c>
      <c r="BK7" s="38">
        <v>759.86</v>
      </c>
      <c r="BL7" s="38">
        <v>739.53</v>
      </c>
      <c r="BM7" s="38">
        <v>721.06</v>
      </c>
      <c r="BN7" s="38">
        <v>862.87</v>
      </c>
      <c r="BO7" s="38">
        <v>716.96</v>
      </c>
      <c r="BP7" s="38">
        <v>728.3</v>
      </c>
      <c r="BQ7" s="38">
        <v>96.67</v>
      </c>
      <c r="BR7" s="38">
        <v>97.65</v>
      </c>
      <c r="BS7" s="38">
        <v>100.94</v>
      </c>
      <c r="BT7" s="38">
        <v>101.4</v>
      </c>
      <c r="BU7" s="38">
        <v>101.63</v>
      </c>
      <c r="BV7" s="38">
        <v>85.6</v>
      </c>
      <c r="BW7" s="38">
        <v>84.05</v>
      </c>
      <c r="BX7" s="38">
        <v>84.86</v>
      </c>
      <c r="BY7" s="38">
        <v>85.39</v>
      </c>
      <c r="BZ7" s="38">
        <v>88.09</v>
      </c>
      <c r="CA7" s="38">
        <v>100.04</v>
      </c>
      <c r="CB7" s="38">
        <v>150</v>
      </c>
      <c r="CC7" s="38">
        <v>150</v>
      </c>
      <c r="CD7" s="38">
        <v>150</v>
      </c>
      <c r="CE7" s="38">
        <v>150</v>
      </c>
      <c r="CF7" s="38">
        <v>150</v>
      </c>
      <c r="CG7" s="38">
        <v>185.04</v>
      </c>
      <c r="CH7" s="38">
        <v>190.12</v>
      </c>
      <c r="CI7" s="38">
        <v>188.14</v>
      </c>
      <c r="CJ7" s="38">
        <v>188.79</v>
      </c>
      <c r="CK7" s="38">
        <v>181.8</v>
      </c>
      <c r="CL7" s="38">
        <v>137.82</v>
      </c>
      <c r="CM7" s="38">
        <v>85.84</v>
      </c>
      <c r="CN7" s="38">
        <v>75.33</v>
      </c>
      <c r="CO7" s="38">
        <v>76.31</v>
      </c>
      <c r="CP7" s="38">
        <v>82.52</v>
      </c>
      <c r="CQ7" s="38">
        <v>80.099999999999994</v>
      </c>
      <c r="CR7" s="38">
        <v>61.91</v>
      </c>
      <c r="CS7" s="38">
        <v>63.6</v>
      </c>
      <c r="CT7" s="38">
        <v>64.23</v>
      </c>
      <c r="CU7" s="38">
        <v>59.4</v>
      </c>
      <c r="CV7" s="38">
        <v>59.35</v>
      </c>
      <c r="CW7" s="38">
        <v>60.09</v>
      </c>
      <c r="CX7" s="38">
        <v>92.95</v>
      </c>
      <c r="CY7" s="38">
        <v>93.25</v>
      </c>
      <c r="CZ7" s="38">
        <v>92.69</v>
      </c>
      <c r="DA7" s="38">
        <v>93.34</v>
      </c>
      <c r="DB7" s="38">
        <v>93.74</v>
      </c>
      <c r="DC7" s="38">
        <v>90.89</v>
      </c>
      <c r="DD7" s="38">
        <v>90.98</v>
      </c>
      <c r="DE7" s="38">
        <v>90.22</v>
      </c>
      <c r="DF7" s="38">
        <v>89.81</v>
      </c>
      <c r="DG7" s="38">
        <v>89.88</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0.08</v>
      </c>
      <c r="EI7" s="38">
        <v>0.09</v>
      </c>
      <c r="EJ7" s="38">
        <v>0.24</v>
      </c>
      <c r="EK7" s="38">
        <v>0.15</v>
      </c>
      <c r="EL7" s="38">
        <v>0.11</v>
      </c>
      <c r="EM7" s="38">
        <v>0.09</v>
      </c>
      <c r="EN7" s="38">
        <v>0.19</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2017-12-25T02:04:34Z</dcterms:created>
  <dcterms:modified xsi:type="dcterms:W3CDTF">2018-02-20T05:03:51Z</dcterms:modified>
  <cp:category/>
</cp:coreProperties>
</file>