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95165945-11B1-4D61-BCB6-4CCAF83CCA7E}" xr6:coauthVersionLast="47" xr6:coauthVersionMax="47" xr10:uidLastSave="{00000000-0000-0000-0000-000000000000}"/>
  <workbookProtection workbookAlgorithmName="SHA-512" workbookHashValue="7N0xEMnnSyMi/znDFxFjtEkgZrxsQH58lvy5jrNyfkl91jKDdDqvefFTlt/Tc15ge9BKgzoso2c7gPtV7mKCYg==" workbookSaltValue="IK6xM/AOJrciKkDBehbmWw=="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F85" i="4"/>
  <c r="E85" i="4"/>
  <c r="AT10" i="4"/>
  <c r="AL10" i="4"/>
  <c r="I10"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<sst xmlns="http://schemas.openxmlformats.org/spreadsheetml/2006/main" count="253" uniqueCount="115">
  <si>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</si>
  <si>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</si>
  <si>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</si>
  <si>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</si>
  <si>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</si>
  <si>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</si>
  <si>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</si>
  <si>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</si>
  <si>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</si>
  <si>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</si>
  <si>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</si>
  <si>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</si>
  <si>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</si>
  <si>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</si>
  <si>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</si>
  <si>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</si>
  <si>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</si>
  <si>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</si>
  <si>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</si>
  <si>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</si>
  <si>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</si>
  <si>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</si>
  <si>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</si>
  <si>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</si>
  <si>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</si>
  <si>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</si>
  <si>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</si>
  <si>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</si>
  <si>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</si>
  <si>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</si>
  <si>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</si>
  <si>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</si>
  <si>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</si>
  <si>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</si>
  <si>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</si>
  <si>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</si>
  <si>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</si>
  <si>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</si>
  <si>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</si>
  <si>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</si>
  <si>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</si>
  <si>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</si>
  <si>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</si>
  <si>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</si>
  <si>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</si>
  <si>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</si>
  <si>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</si>
  <si>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</si>
  <si>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</si>
  <si>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</si>
  <si>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</si>
  <si>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</si>
  <si>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</si>
  <si>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</si>
  <si>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</si>
  <si>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</si>
  <si>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</si>
  <si>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</si>
  <si>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</si>
  <si>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</si>
  <si>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</si>
  <si>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</si>
  <si>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</si>
  <si>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</si>
  <si>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</si>
  <si>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</si>
  <si>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</si>
  <si>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</si>
  <si>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</si>
  <si>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</si>
  <si>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</si>
  <si>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</si>
  <si>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</si>
  <si>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</si>
  <si>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</si>
  <si>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</si>
  <si>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</si>
  <si>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</si>
  <si>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</si>
  <si>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</si>
  <si>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</si>
  <si>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</si>
  <si>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</si>
  <si>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</si>
  <si>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</si>
  <si>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</si>
  <si>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</si>
  <si>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</si>
  <si>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</si>
  <si>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</si>
  <si>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</si>
  <si>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</si>
  <si>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</si>
  <si>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</si>
  <si>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</si>
  <si>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</si>
  <si>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</si>
  <si>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</si>
  <si>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</si>
  <si>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</si>
  <si>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</si>
  <si>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</si>
  <si>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</si>
  <si>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</si>
  <si>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</si>
  <si>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</si>
  <si>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</si>
  <si>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</si>
  <si>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</si>
  <si>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</si>
  <si>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</si>
  <si>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</si>
  <si>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令和２年度から地方公営企業法を適用したため、４ヶ年での比較になります。
①経常収支比率は、引き続き１００％を超えており、黒字の状況ですが、一般会計からの繰入金には基準外繰入金もあるため、基準外繰入金を削減しても１００％を超えるように経営する必要があります。
②累積欠損金比率は、引き続き０％であり、累積欠損金が計上されていない状況です。
③流動比率は、昨年と比較して増加しているものの、依然として類似団体と比較して低い数値となっています。流動負債には建設改良費等に充てられた企業債が含まれており、これらの財源により整備された施設について、将来、償還・返済の原資を使用料収入等により得ることが予定されています。
⑤経費回収率は、引き続き１００％を下回っており、汚水処理に係る費用が使用料以外の収入により賄われている状況です。適正な使用料の検討や汚水処理費の削減が必要と考えます。
⑥汚水処理原価は、類似団体と比較して、引き続き低い数値ではありますが、今後も更なる経費の削減に向けた取組が必要です。
⑦施設利用率は、昨年度とほぼ変わりませんが、類似団体と比較して高い数値となっています。
⑧水洗化率は、類似団体と比較して引き続き低い数値となっています。今後も水洗化率向上のための取組が必要です。</t>
    <phoneticPr fontId="4"/>
  </si>
  <si>
    <t>　令和２年度から地方公営企業法を適用したため、４ヶ年での比較になります。
①有形固定資産減価償却率は、類似団体と比較して引き続き高い数値となっています。処理施設において、平成８年度に供用開始した施設の老朽化が進んでいるため、定期的な点検を基に、計画的に施設の修繕・更新を実施していく必要があります。</t>
    <phoneticPr fontId="4"/>
  </si>
  <si>
    <t>　農業集落排水事業は、令和元年度に着手した７地区目の整備が令和５年度に完了したため、翌年度以降は事業費の大幅な減少が見込まれます。
　経営基盤の強化と財政マネジメントの向上に取り組むため、令和３年１１月に改定した経営戦略に基づき事業を実施してきましたが、耐用年数に達する施設の統廃合等について検討する必要性があり、公共下水道事業と併せて令和７年度に経営戦略の改定を予定し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</si>
</sst>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E67-44F6-AFC8-ABF63FBBC3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3E67-44F6-AFC8-ABF63FBBC3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56.14</c:v>
                </c:pt>
                <c:pt idx="2">
                  <c:v>56.14</c:v>
                </c:pt>
                <c:pt idx="3">
                  <c:v>56.8</c:v>
                </c:pt>
                <c:pt idx="4">
                  <c:v>58.2</c:v>
                </c:pt>
              </c:numCache>
            </c:numRef>
          </c:val>
          <c:extLst>
            <c:ext xmlns:c16="http://schemas.microsoft.com/office/drawing/2014/chart" uri="{C3380CC4-5D6E-409C-BE32-E72D297353CC}">
              <c16:uniqueId val="{00000000-161A-4B6D-9326-0ED02FEF87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161A-4B6D-9326-0ED02FEF87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76.459999999999994</c:v>
                </c:pt>
                <c:pt idx="2">
                  <c:v>77.38</c:v>
                </c:pt>
                <c:pt idx="3">
                  <c:v>78.55</c:v>
                </c:pt>
                <c:pt idx="4">
                  <c:v>71.61</c:v>
                </c:pt>
              </c:numCache>
            </c:numRef>
          </c:val>
          <c:extLst>
            <c:ext xmlns:c16="http://schemas.microsoft.com/office/drawing/2014/chart" uri="{C3380CC4-5D6E-409C-BE32-E72D297353CC}">
              <c16:uniqueId val="{00000000-8841-4FC6-AD00-A0E6857AF7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8841-4FC6-AD00-A0E6857AF7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132.66</c:v>
                </c:pt>
                <c:pt idx="2">
                  <c:v>131.41</c:v>
                </c:pt>
                <c:pt idx="3">
                  <c:v>127.07</c:v>
                </c:pt>
                <c:pt idx="4">
                  <c:v>123.38</c:v>
                </c:pt>
              </c:numCache>
            </c:numRef>
          </c:val>
          <c:extLst>
            <c:ext xmlns:c16="http://schemas.microsoft.com/office/drawing/2014/chart" uri="{C3380CC4-5D6E-409C-BE32-E72D297353CC}">
              <c16:uniqueId val="{00000000-93C5-45E2-AC56-4E15476A5F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93C5-45E2-AC56-4E15476A5F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35.22</c:v>
                </c:pt>
                <c:pt idx="2">
                  <c:v>37.07</c:v>
                </c:pt>
                <c:pt idx="3">
                  <c:v>38.89</c:v>
                </c:pt>
                <c:pt idx="4">
                  <c:v>40.68</c:v>
                </c:pt>
              </c:numCache>
            </c:numRef>
          </c:val>
          <c:extLst>
            <c:ext xmlns:c16="http://schemas.microsoft.com/office/drawing/2014/chart" uri="{C3380CC4-5D6E-409C-BE32-E72D297353CC}">
              <c16:uniqueId val="{00000000-2F77-4200-8BF1-8607E3A0BC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2F77-4200-8BF1-8607E3A0BC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F16-4985-9058-A6B56B62A6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6F16-4985-9058-A6B56B62A6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994-4FAD-AD54-E9240FC291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C994-4FAD-AD54-E9240FC291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25.21</c:v>
                </c:pt>
                <c:pt idx="2">
                  <c:v>35.979999999999997</c:v>
                </c:pt>
                <c:pt idx="3">
                  <c:v>34.869999999999997</c:v>
                </c:pt>
                <c:pt idx="4">
                  <c:v>38.54</c:v>
                </c:pt>
              </c:numCache>
            </c:numRef>
          </c:val>
          <c:extLst>
            <c:ext xmlns:c16="http://schemas.microsoft.com/office/drawing/2014/chart" uri="{C3380CC4-5D6E-409C-BE32-E72D297353CC}">
              <c16:uniqueId val="{00000000-38DE-4DF9-8EBF-9CCF79EE91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38DE-4DF9-8EBF-9CCF79EE91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96E-4DC7-AE7F-864FFDA6F3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E96E-4DC7-AE7F-864FFDA6F3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82.11</c:v>
                </c:pt>
                <c:pt idx="2">
                  <c:v>72.02</c:v>
                </c:pt>
                <c:pt idx="3">
                  <c:v>91.48</c:v>
                </c:pt>
                <c:pt idx="4">
                  <c:v>90.64</c:v>
                </c:pt>
              </c:numCache>
            </c:numRef>
          </c:val>
          <c:extLst>
            <c:ext xmlns:c16="http://schemas.microsoft.com/office/drawing/2014/chart" uri="{C3380CC4-5D6E-409C-BE32-E72D297353CC}">
              <c16:uniqueId val="{00000000-2C72-4D47-8DA2-F2FB1F9DE1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2C72-4D47-8DA2-F2FB1F9DE1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167.33</c:v>
                </c:pt>
                <c:pt idx="2">
                  <c:v>186.77</c:v>
                </c:pt>
                <c:pt idx="3">
                  <c:v>151.19</c:v>
                </c:pt>
                <c:pt idx="4">
                  <c:v>150</c:v>
                </c:pt>
              </c:numCache>
            </c:numRef>
          </c:val>
          <c:extLst>
            <c:ext xmlns:c16="http://schemas.microsoft.com/office/drawing/2014/chart" uri="{C3380CC4-5D6E-409C-BE32-E72D297353CC}">
              <c16:uniqueId val="{00000000-CCAC-436C-A0A2-C9638EA13F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CAC-436C-A0A2-C9638EA13F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壬生町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38359</v>
      </c>
      <c r="AM8" s="36"/>
      <c r="AN8" s="36"/>
      <c r="AO8" s="36"/>
      <c r="AP8" s="36"/>
      <c r="AQ8" s="36"/>
      <c r="AR8" s="36"/>
      <c r="AS8" s="36"/>
      <c r="AT8" s="37">
        <f>データ!T6</f>
        <v>61.06</v>
      </c>
      <c r="AU8" s="37"/>
      <c r="AV8" s="37"/>
      <c r="AW8" s="37"/>
      <c r="AX8" s="37"/>
      <c r="AY8" s="37"/>
      <c r="AZ8" s="37"/>
      <c r="BA8" s="37"/>
      <c r="BB8" s="37">
        <f>データ!U6</f>
        <v>628.22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66.81</v>
      </c>
      <c r="J10" s="37"/>
      <c r="K10" s="37"/>
      <c r="L10" s="37"/>
      <c r="M10" s="37"/>
      <c r="N10" s="37"/>
      <c r="O10" s="37"/>
      <c r="P10" s="37">
        <f>データ!P6</f>
        <v>14.4</v>
      </c>
      <c r="Q10" s="37"/>
      <c r="R10" s="37"/>
      <c r="S10" s="37"/>
      <c r="T10" s="37"/>
      <c r="U10" s="37"/>
      <c r="V10" s="37"/>
      <c r="W10" s="37">
        <f>データ!Q6</f>
        <v>99.28</v>
      </c>
      <c r="X10" s="37"/>
      <c r="Y10" s="37"/>
      <c r="Z10" s="37"/>
      <c r="AA10" s="37"/>
      <c r="AB10" s="37"/>
      <c r="AC10" s="37"/>
      <c r="AD10" s="36">
        <f>データ!R6</f>
        <v>3780</v>
      </c>
      <c r="AE10" s="36"/>
      <c r="AF10" s="36"/>
      <c r="AG10" s="36"/>
      <c r="AH10" s="36"/>
      <c r="AI10" s="36"/>
      <c r="AJ10" s="36"/>
      <c r="AK10" s="2"/>
      <c r="AL10" s="36">
        <f>データ!V6</f>
        <v>5512</v>
      </c>
      <c r="AM10" s="36"/>
      <c r="AN10" s="36"/>
      <c r="AO10" s="36"/>
      <c r="AP10" s="36"/>
      <c r="AQ10" s="36"/>
      <c r="AR10" s="36"/>
      <c r="AS10" s="36"/>
      <c r="AT10" s="37">
        <f>データ!W6</f>
        <v>4.03</v>
      </c>
      <c r="AU10" s="37"/>
      <c r="AV10" s="37"/>
      <c r="AW10" s="37"/>
      <c r="AX10" s="37"/>
      <c r="AY10" s="37"/>
      <c r="AZ10" s="37"/>
      <c r="BA10" s="37"/>
      <c r="BB10" s="37">
        <f>データ!X6</f>
        <v>1367.74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DZ901X8qN5+J/PRZ4ho8FSAlouc9hbxm6tucrXL761kgc34UR/E1ZjyTN3mU/AqHWxSA++qBTOrmG/O7xEgPqQ==" saltValue="peXYcpBc7y4w3KIcanNjL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93611</v>
      </c>
      <c r="D6" s="19">
        <f t="shared" si="3"/>
        <v>46</v>
      </c>
      <c r="E6" s="19">
        <f t="shared" si="3"/>
        <v>17</v>
      </c>
      <c r="F6" s="19">
        <f t="shared" si="3"/>
        <v>5</v>
      </c>
      <c r="G6" s="19">
        <f t="shared" si="3"/>
        <v>0</v>
      </c>
      <c r="H6" s="19" t="str">
        <f t="shared" si="3"/>
        <v>栃木県　壬生町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66.81</v>
      </c>
      <c r="P6" s="20">
        <f t="shared" si="3"/>
        <v>14.4</v>
      </c>
      <c r="Q6" s="20">
        <f t="shared" si="3"/>
        <v>99.28</v>
      </c>
      <c r="R6" s="20">
        <f t="shared" si="3"/>
        <v>3780</v>
      </c>
      <c r="S6" s="20">
        <f t="shared" si="3"/>
        <v>38359</v>
      </c>
      <c r="T6" s="20">
        <f t="shared" si="3"/>
        <v>61.06</v>
      </c>
      <c r="U6" s="20">
        <f t="shared" si="3"/>
        <v>628.22</v>
      </c>
      <c r="V6" s="20">
        <f t="shared" si="3"/>
        <v>5512</v>
      </c>
      <c r="W6" s="20">
        <f t="shared" si="3"/>
        <v>4.03</v>
      </c>
      <c r="X6" s="20">
        <f t="shared" si="3"/>
        <v>1367.74</v>
      </c>
      <c r="Y6" s="21" t="str">
        <f>IF(Y7="",NA(),Y7)</f>
        <v>-</v>
      </c>
      <c r="Z6" s="21">
        <f t="shared" ref="Z6:AH6" si="4">IF(Z7="",NA(),Z7)</f>
        <v>132.66</v>
      </c>
      <c r="AA6" s="21">
        <f t="shared" si="4"/>
        <v>131.41</v>
      </c>
      <c r="AB6" s="21">
        <f t="shared" si="4"/>
        <v>127.07</v>
      </c>
      <c r="AC6" s="21">
        <f t="shared" si="4"/>
        <v>123.38</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25.21</v>
      </c>
      <c r="AW6" s="21">
        <f t="shared" si="6"/>
        <v>35.979999999999997</v>
      </c>
      <c r="AX6" s="21">
        <f t="shared" si="6"/>
        <v>34.869999999999997</v>
      </c>
      <c r="AY6" s="21">
        <f t="shared" si="6"/>
        <v>38.54</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82.11</v>
      </c>
      <c r="BS6" s="21">
        <f t="shared" si="8"/>
        <v>72.02</v>
      </c>
      <c r="BT6" s="21">
        <f t="shared" si="8"/>
        <v>91.48</v>
      </c>
      <c r="BU6" s="21">
        <f t="shared" si="8"/>
        <v>90.64</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167.33</v>
      </c>
      <c r="CD6" s="21">
        <f t="shared" si="9"/>
        <v>186.77</v>
      </c>
      <c r="CE6" s="21">
        <f t="shared" si="9"/>
        <v>151.19</v>
      </c>
      <c r="CF6" s="21">
        <f t="shared" si="9"/>
        <v>150</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56.14</v>
      </c>
      <c r="CO6" s="21">
        <f t="shared" si="10"/>
        <v>56.14</v>
      </c>
      <c r="CP6" s="21">
        <f t="shared" si="10"/>
        <v>56.8</v>
      </c>
      <c r="CQ6" s="21">
        <f t="shared" si="10"/>
        <v>58.2</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76.459999999999994</v>
      </c>
      <c r="CZ6" s="21">
        <f t="shared" si="11"/>
        <v>77.38</v>
      </c>
      <c r="DA6" s="21">
        <f t="shared" si="11"/>
        <v>78.55</v>
      </c>
      <c r="DB6" s="21">
        <f t="shared" si="11"/>
        <v>71.61</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35.22</v>
      </c>
      <c r="DK6" s="21">
        <f t="shared" si="12"/>
        <v>37.07</v>
      </c>
      <c r="DL6" s="21">
        <f t="shared" si="12"/>
        <v>38.89</v>
      </c>
      <c r="DM6" s="21">
        <f t="shared" si="12"/>
        <v>40.68</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93611</v>
      </c>
      <c r="D7" s="23">
        <v>46</v>
      </c>
      <c r="E7" s="23">
        <v>17</v>
      </c>
      <c r="F7" s="23">
        <v>5</v>
      </c>
      <c r="G7" s="23">
        <v>0</v>
      </c>
      <c r="H7" s="23" t="s">
        <v>96</v>
      </c>
      <c r="I7" s="23" t="s">
        <v>97</v>
      </c>
      <c r="J7" s="23" t="s">
        <v>98</v>
      </c>
      <c r="K7" s="23" t="s">
        <v>99</v>
      </c>
      <c r="L7" s="23" t="s">
        <v>100</v>
      </c>
      <c r="M7" s="23" t="s">
        <v>101</v>
      </c>
      <c r="N7" s="24" t="s">
        <v>102</v>
      </c>
      <c r="O7" s="24">
        <v>66.81</v>
      </c>
      <c r="P7" s="24">
        <v>14.4</v>
      </c>
      <c r="Q7" s="24">
        <v>99.28</v>
      </c>
      <c r="R7" s="24">
        <v>3780</v>
      </c>
      <c r="S7" s="24">
        <v>38359</v>
      </c>
      <c r="T7" s="24">
        <v>61.06</v>
      </c>
      <c r="U7" s="24">
        <v>628.22</v>
      </c>
      <c r="V7" s="24">
        <v>5512</v>
      </c>
      <c r="W7" s="24">
        <v>4.03</v>
      </c>
      <c r="X7" s="24">
        <v>1367.74</v>
      </c>
      <c r="Y7" s="24" t="s">
        <v>102</v>
      </c>
      <c r="Z7" s="24">
        <v>132.66</v>
      </c>
      <c r="AA7" s="24">
        <v>131.41</v>
      </c>
      <c r="AB7" s="24">
        <v>127.07</v>
      </c>
      <c r="AC7" s="24">
        <v>123.38</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25.21</v>
      </c>
      <c r="AW7" s="24">
        <v>35.979999999999997</v>
      </c>
      <c r="AX7" s="24">
        <v>34.869999999999997</v>
      </c>
      <c r="AY7" s="24">
        <v>38.54</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82.11</v>
      </c>
      <c r="BS7" s="24">
        <v>72.02</v>
      </c>
      <c r="BT7" s="24">
        <v>91.48</v>
      </c>
      <c r="BU7" s="24">
        <v>90.64</v>
      </c>
      <c r="BV7" s="24" t="s">
        <v>102</v>
      </c>
      <c r="BW7" s="24">
        <v>57.08</v>
      </c>
      <c r="BX7" s="24">
        <v>56.26</v>
      </c>
      <c r="BY7" s="24">
        <v>52.94</v>
      </c>
      <c r="BZ7" s="24">
        <v>52.05</v>
      </c>
      <c r="CA7" s="24">
        <v>56.93</v>
      </c>
      <c r="CB7" s="24" t="s">
        <v>102</v>
      </c>
      <c r="CC7" s="24">
        <v>167.33</v>
      </c>
      <c r="CD7" s="24">
        <v>186.77</v>
      </c>
      <c r="CE7" s="24">
        <v>151.19</v>
      </c>
      <c r="CF7" s="24">
        <v>150</v>
      </c>
      <c r="CG7" s="24" t="s">
        <v>102</v>
      </c>
      <c r="CH7" s="24">
        <v>274.99</v>
      </c>
      <c r="CI7" s="24">
        <v>282.08999999999997</v>
      </c>
      <c r="CJ7" s="24">
        <v>303.27999999999997</v>
      </c>
      <c r="CK7" s="24">
        <v>301.86</v>
      </c>
      <c r="CL7" s="24">
        <v>271.14999999999998</v>
      </c>
      <c r="CM7" s="24" t="s">
        <v>102</v>
      </c>
      <c r="CN7" s="24">
        <v>56.14</v>
      </c>
      <c r="CO7" s="24">
        <v>56.14</v>
      </c>
      <c r="CP7" s="24">
        <v>56.8</v>
      </c>
      <c r="CQ7" s="24">
        <v>58.2</v>
      </c>
      <c r="CR7" s="24" t="s">
        <v>102</v>
      </c>
      <c r="CS7" s="24">
        <v>54.83</v>
      </c>
      <c r="CT7" s="24">
        <v>66.53</v>
      </c>
      <c r="CU7" s="24">
        <v>52.35</v>
      </c>
      <c r="CV7" s="24">
        <v>46.25</v>
      </c>
      <c r="CW7" s="24">
        <v>49.87</v>
      </c>
      <c r="CX7" s="24" t="s">
        <v>102</v>
      </c>
      <c r="CY7" s="24">
        <v>76.459999999999994</v>
      </c>
      <c r="CZ7" s="24">
        <v>77.38</v>
      </c>
      <c r="DA7" s="24">
        <v>78.55</v>
      </c>
      <c r="DB7" s="24">
        <v>71.61</v>
      </c>
      <c r="DC7" s="24" t="s">
        <v>102</v>
      </c>
      <c r="DD7" s="24">
        <v>84.7</v>
      </c>
      <c r="DE7" s="24">
        <v>84.67</v>
      </c>
      <c r="DF7" s="24">
        <v>84.39</v>
      </c>
      <c r="DG7" s="24">
        <v>83.96</v>
      </c>
      <c r="DH7" s="24">
        <v>87.54</v>
      </c>
      <c r="DI7" s="24" t="s">
        <v>102</v>
      </c>
      <c r="DJ7" s="24">
        <v>35.22</v>
      </c>
      <c r="DK7" s="24">
        <v>37.07</v>
      </c>
      <c r="DL7" s="24">
        <v>38.89</v>
      </c>
      <c r="DM7" s="24">
        <v>40.68</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2025-01-24T07:16:35Z</dcterms:created>
  <dcterms:modified xsi:type="dcterms:W3CDTF">2025-02-28T11:43:34Z</dcterms:modified>
  <cp:category/>
</cp:coreProperties>
</file>