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1上水\"/>
    </mc:Choice>
  </mc:AlternateContent>
  <workbookProtection workbookAlgorithmName="SHA-512" workbookHashValue="YzoIc4KXuPxbbK01Vq/aO3zuHSEl0+ZZ5QNFngZp6u29ODby+0nV8hrZAjD7ZywO6BSVzBM8xLa+ab2Qsg5Vag==" workbookSaltValue="w9NGo7cpjDoR2Ti2z3ZAb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<sst xmlns="http://schemas.openxmlformats.org/spreadsheetml/2006/main" count="220" uniqueCount="108">
  <si>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</si>
  <si>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</si>
  <si>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</si>
  <si>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</si>
  <si>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</si>
  <si>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</si>
  <si>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</si>
  <si>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</si>
  <si>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</si>
  <si>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</si>
  <si>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</si>
  <si>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</si>
  <si>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</si>
  <si>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</si>
  <si>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</si>
  <si>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</si>
  <si>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</si>
  <si>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</si>
  <si>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</si>
  <si>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</si>
  <si>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</si>
  <si>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</si>
  <si>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</si>
  <si>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</si>
  <si>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</si>
  <si>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</si>
  <si>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</si>
  <si>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</si>
  <si>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</si>
  <si>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</si>
  <si>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</si>
  <si>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</si>
  <si>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</si>
  <si>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</si>
  <si>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</si>
  <si>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</si>
  <si>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</si>
  <si>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</si>
  <si>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</si>
  <si>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</si>
  <si>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</si>
  <si>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</si>
  <si>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</si>
  <si>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</si>
  <si>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</si>
  <si>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</si>
  <si>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</si>
  <si>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</si>
  <si>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</si>
  <si>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</si>
  <si>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</si>
  <si>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</si>
  <si>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</si>
  <si>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</si>
  <si>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</si>
  <si>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</si>
  <si>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</si>
  <si>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</si>
  <si>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</si>
  <si>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</si>
  <si>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</si>
  <si>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</si>
  <si>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</si>
  <si>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</si>
  <si>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</si>
  <si>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</si>
  <si>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</si>
  <si>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</si>
  <si>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</si>
  <si>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</si>
  <si>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</si>
  <si>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</si>
  <si>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</si>
  <si>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</si>
  <si>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</si>
  <si>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</si>
  <si>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</si>
  <si>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</si>
  <si>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</si>
  <si>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</si>
  <si>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</si>
  <si>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</si>
  <si>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</si>
  <si>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</si>
  <si>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</si>
  <si>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</si>
  <si>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</si>
  <si>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</si>
  <si>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</si>
  <si>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</si>
  <si>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</si>
  <si>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</si>
  <si>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</si>
  <si>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壬生町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</si>
  <si>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</si>
  <si>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</si>
  <si>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</si>
  <si>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</si>
  <si>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</si>
  <si>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</si>
  <si>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</si>
  <si>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</si>
  <si>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</si>
  <si>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</si>
  <si>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</si>
  <si>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「①有形固定資産減価資産率」、「②管路経年化率」ともに増加傾向であるが、平成２９年度に策定したアセットマネジメントをもとに、水道施設の適切な更新を勧めていく予定である。また「③管路更新率」については類似団体の平均を下回っているが、漏水調査を実施し効率良く管路の更新を実施しているためであり、今後も水道施設の長寿命化を図りながら、計画的に更新を実施していく予定で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シサン</t>
    </rPh>
    <rPh sb="12" eb="13">
      <t>リツ</t>
    </rPh>
    <rPh sb="17" eb="19">
      <t>カンロ</t>
    </rPh>
    <rPh sb="78" eb="80">
      <t>ヨテイ</t>
    </rPh>
    <rPh sb="107" eb="109">
      <t>シタマワ</t>
    </rPh>
    <rPh sb="115" eb="117">
      <t>ロウスイ</t>
    </rPh>
    <rPh sb="117" eb="119">
      <t>チョウサ</t>
    </rPh>
    <rPh sb="120" eb="122">
      <t>ジッシ</t>
    </rPh>
    <rPh sb="123" eb="125">
      <t>コウリツ</t>
    </rPh>
    <rPh sb="125" eb="126">
      <t>ヨ</t>
    </rPh>
    <rPh sb="127" eb="129">
      <t>カンロ</t>
    </rPh>
    <rPh sb="130" eb="132">
      <t>コウシン</t>
    </rPh>
    <rPh sb="133" eb="135">
      <t>ジッシ</t>
    </rPh>
    <rPh sb="145" eb="147">
      <t>コンゴ</t>
    </rPh>
    <rPh sb="148" eb="150">
      <t>スイドウ</t>
    </rPh>
    <rPh sb="150" eb="152">
      <t>シセツ</t>
    </rPh>
    <rPh sb="153" eb="154">
      <t>チョウ</t>
    </rPh>
    <rPh sb="154" eb="157">
      <t>ジュミョウカ</t>
    </rPh>
    <rPh sb="158" eb="159">
      <t>ハカ</t>
    </rPh>
    <rPh sb="164" eb="167">
      <t>ケイカクテキ</t>
    </rPh>
    <rPh sb="168" eb="170">
      <t>コウシン</t>
    </rPh>
    <rPh sb="171" eb="173">
      <t>ジッシ</t>
    </rPh>
    <rPh sb="177" eb="179">
      <t>ヨテイ</t>
    </rPh>
    <phoneticPr fontId="4"/>
  </si>
  <si>
    <t>「①経営収支比率」、「③流動比率」及び「⑤料金回収率」は100％を上回っており、健全経営が維持されている。「②累積欠損金比率」については、累積欠損金が発生していないため0％が維持できている。「④企業債残高対給水収益比率」については年々減少してきたが、今後は大規模な施設の更新が予定いるため、数値の悪化が予測される。「⑥給水原価」は、類似団体と比べても低い水準を維持出来ているが、更なる費用の削減や投資の効率化を図る必要がある。「⑦施設利用率」については平均値を下回る数値となっているが、今後施設の更新により「⑧有収率」と併せて改善が図れる見込みである。</t>
    <rPh sb="2" eb="4">
      <t>ケイエイ</t>
    </rPh>
    <rPh sb="4" eb="6">
      <t>シュウシ</t>
    </rPh>
    <rPh sb="6" eb="8">
      <t>ヒリツ</t>
    </rPh>
    <rPh sb="12" eb="14">
      <t>リュウドウ</t>
    </rPh>
    <rPh sb="14" eb="16">
      <t>ヒリツ</t>
    </rPh>
    <rPh sb="17" eb="18">
      <t>オヨ</t>
    </rPh>
    <rPh sb="21" eb="23">
      <t>リョウキン</t>
    </rPh>
    <rPh sb="23" eb="25">
      <t>カイシュウ</t>
    </rPh>
    <rPh sb="25" eb="26">
      <t>リツ</t>
    </rPh>
    <rPh sb="33" eb="35">
      <t>ウワマワ</t>
    </rPh>
    <rPh sb="40" eb="42">
      <t>ケンゼン</t>
    </rPh>
    <rPh sb="42" eb="44">
      <t>ケイエイ</t>
    </rPh>
    <rPh sb="45" eb="47">
      <t>イジ</t>
    </rPh>
    <rPh sb="55" eb="57">
      <t>ルイセキ</t>
    </rPh>
    <rPh sb="57" eb="60">
      <t>ケッソンキン</t>
    </rPh>
    <rPh sb="60" eb="62">
      <t>ヒリツ</t>
    </rPh>
    <rPh sb="69" eb="71">
      <t>ルイセキ</t>
    </rPh>
    <rPh sb="71" eb="73">
      <t>ケッソン</t>
    </rPh>
    <rPh sb="73" eb="74">
      <t>キン</t>
    </rPh>
    <rPh sb="75" eb="77">
      <t>ハッセイ</t>
    </rPh>
    <rPh sb="87" eb="89">
      <t>イジ</t>
    </rPh>
    <rPh sb="97" eb="99">
      <t>キギョウ</t>
    </rPh>
    <rPh sb="99" eb="100">
      <t>サイ</t>
    </rPh>
    <rPh sb="100" eb="102">
      <t>ザンダカ</t>
    </rPh>
    <rPh sb="102" eb="103">
      <t>タイ</t>
    </rPh>
    <rPh sb="103" eb="105">
      <t>キュウスイ</t>
    </rPh>
    <rPh sb="105" eb="107">
      <t>シュウエキ</t>
    </rPh>
    <rPh sb="107" eb="109">
      <t>ヒリツ</t>
    </rPh>
    <rPh sb="115" eb="117">
      <t>ネンネン</t>
    </rPh>
    <rPh sb="117" eb="119">
      <t>ゲンショウ</t>
    </rPh>
    <rPh sb="125" eb="127">
      <t>コンゴ</t>
    </rPh>
    <rPh sb="128" eb="131">
      <t>ダイキボ</t>
    </rPh>
    <rPh sb="132" eb="134">
      <t>シセツ</t>
    </rPh>
    <rPh sb="135" eb="137">
      <t>コウシン</t>
    </rPh>
    <rPh sb="138" eb="140">
      <t>ヨテイ</t>
    </rPh>
    <rPh sb="145" eb="147">
      <t>スウチ</t>
    </rPh>
    <rPh sb="148" eb="150">
      <t>アッカ</t>
    </rPh>
    <rPh sb="151" eb="153">
      <t>ヨソク</t>
    </rPh>
    <rPh sb="159" eb="161">
      <t>キュウスイ</t>
    </rPh>
    <rPh sb="161" eb="163">
      <t>ゲンカ</t>
    </rPh>
    <rPh sb="166" eb="168">
      <t>ルイジ</t>
    </rPh>
    <rPh sb="168" eb="170">
      <t>ダンタイ</t>
    </rPh>
    <rPh sb="171" eb="172">
      <t>クラ</t>
    </rPh>
    <rPh sb="175" eb="176">
      <t>ヒク</t>
    </rPh>
    <rPh sb="177" eb="179">
      <t>スイジュン</t>
    </rPh>
    <rPh sb="180" eb="182">
      <t>イジ</t>
    </rPh>
    <rPh sb="182" eb="184">
      <t>デキ</t>
    </rPh>
    <rPh sb="189" eb="190">
      <t>サラ</t>
    </rPh>
    <rPh sb="192" eb="194">
      <t>ヒヨウ</t>
    </rPh>
    <rPh sb="195" eb="197">
      <t>サクゲン</t>
    </rPh>
    <rPh sb="198" eb="200">
      <t>トウシ</t>
    </rPh>
    <rPh sb="201" eb="204">
      <t>コウリツカ</t>
    </rPh>
    <rPh sb="205" eb="206">
      <t>ハカ</t>
    </rPh>
    <rPh sb="207" eb="209">
      <t>ヒツヨウ</t>
    </rPh>
    <rPh sb="215" eb="217">
      <t>シセツ</t>
    </rPh>
    <rPh sb="217" eb="220">
      <t>リヨウリツ</t>
    </rPh>
    <rPh sb="226" eb="228">
      <t>ヘイキン</t>
    </rPh>
    <rPh sb="228" eb="229">
      <t>チ</t>
    </rPh>
    <rPh sb="230" eb="232">
      <t>シタマワ</t>
    </rPh>
    <rPh sb="233" eb="235">
      <t>スウチ</t>
    </rPh>
    <rPh sb="243" eb="245">
      <t>コンゴ</t>
    </rPh>
    <rPh sb="245" eb="247">
      <t>シセツ</t>
    </rPh>
    <rPh sb="255" eb="257">
      <t>ユウシュウ</t>
    </rPh>
    <rPh sb="257" eb="258">
      <t>リツ</t>
    </rPh>
    <rPh sb="260" eb="261">
      <t>アワ</t>
    </rPh>
    <rPh sb="263" eb="265">
      <t>カイゼン</t>
    </rPh>
    <rPh sb="266" eb="267">
      <t>ハカ</t>
    </rPh>
    <rPh sb="269" eb="271">
      <t>ミコ</t>
    </rPh>
    <phoneticPr fontId="4"/>
  </si>
  <si>
    <t>経営比較分析の結果によると、比較的安定した経営状況が維持出来ている。今後は、水道事業を戦略的に進めていくために、「壬生町水道ビジョン」で策定した「安全」で「強靭」な水道を「安定」的に経営していくことを目指す。</t>
    <rPh sb="0" eb="2">
      <t>ケイエイ</t>
    </rPh>
    <rPh sb="2" eb="4">
      <t>ヒカク</t>
    </rPh>
    <rPh sb="4" eb="6">
      <t>ブンセキ</t>
    </rPh>
    <rPh sb="7" eb="9">
      <t>ケッカ</t>
    </rPh>
    <rPh sb="14" eb="17">
      <t>ヒカクテキ</t>
    </rPh>
    <rPh sb="17" eb="19">
      <t>アンテイ</t>
    </rPh>
    <rPh sb="21" eb="23">
      <t>ケイエイ</t>
    </rPh>
    <rPh sb="23" eb="25">
      <t>ジョウキョウ</t>
    </rPh>
    <rPh sb="26" eb="28">
      <t>イジ</t>
    </rPh>
    <rPh sb="28" eb="30">
      <t>デキ</t>
    </rPh>
    <rPh sb="34" eb="36">
      <t>コンゴ</t>
    </rPh>
    <rPh sb="38" eb="40">
      <t>スイドウ</t>
    </rPh>
    <rPh sb="40" eb="42">
      <t>ジギョウ</t>
    </rPh>
    <rPh sb="43" eb="45">
      <t>センリャク</t>
    </rPh>
    <rPh sb="45" eb="46">
      <t>テキ</t>
    </rPh>
    <rPh sb="47" eb="48">
      <t>スス</t>
    </rPh>
    <rPh sb="57" eb="60">
      <t>ミブマチ</t>
    </rPh>
    <rPh sb="60" eb="62">
      <t>スイドウ</t>
    </rPh>
    <rPh sb="68" eb="70">
      <t>サクテイ</t>
    </rPh>
    <rPh sb="73" eb="75">
      <t>アンゼン</t>
    </rPh>
    <rPh sb="78" eb="80">
      <t>キョウジン</t>
    </rPh>
    <rPh sb="82" eb="84">
      <t>スイドウ</t>
    </rPh>
    <rPh sb="86" eb="88">
      <t>アンテイ</t>
    </rPh>
    <rPh sb="89" eb="90">
      <t>テキ</t>
    </rPh>
    <rPh sb="91" eb="93">
      <t>ケイエイ</t>
    </rPh>
    <rPh sb="100" eb="102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</si>
</sst>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0.93</c:v>
                </c:pt>
                <c:pt idx="1">
                  <c:v>0.56999999999999995</c:v>
                </c:pt>
                <c:pt idx="2">
                  <c:v>0.63</c:v>
                </c:pt>
                <c:pt idx="3">
                  <c:v>0.47</c:v>
                </c:pt>
                <c:pt idx="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8-43B9-8C4F-F1113FAC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79528"/>
        <c:axId val="12207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0.56000000000000005</c:v>
                </c:pt>
                <c:pt idx="2">
                  <c:v>0.61</c:v>
                </c:pt>
                <c:pt idx="3">
                  <c:v>0.51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8-43B9-8C4F-F1113FAC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79528"/>
        <c:axId val="122079912"/>
      </c:lineChart>
      <c:dateAx>
        <c:axId val="12207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79912"/>
        <c:crosses val="autoZero"/>
        <c:auto val="1"/>
        <c:lblOffset val="100"/>
        <c:baseTimeUnit val="years"/>
      </c:dateAx>
      <c:valAx>
        <c:axId val="12207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7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56.37</c:v>
                </c:pt>
                <c:pt idx="1">
                  <c:v>57.25</c:v>
                </c:pt>
                <c:pt idx="2">
                  <c:v>54.83</c:v>
                </c:pt>
                <c:pt idx="3">
                  <c:v>56</c:v>
                </c:pt>
                <c:pt idx="4">
                  <c:v>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26E-90CC-8B5DB1FD6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79128"/>
        <c:axId val="18287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58.53</c:v>
                </c:pt>
                <c:pt idx="2">
                  <c:v>59.01</c:v>
                </c:pt>
                <c:pt idx="3">
                  <c:v>60.03</c:v>
                </c:pt>
                <c:pt idx="4">
                  <c:v>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4-426E-90CC-8B5DB1FD6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79128"/>
        <c:axId val="182879520"/>
      </c:lineChart>
      <c:dateAx>
        <c:axId val="18287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79520"/>
        <c:crosses val="autoZero"/>
        <c:auto val="1"/>
        <c:lblOffset val="100"/>
        <c:baseTimeUnit val="years"/>
      </c:dateAx>
      <c:valAx>
        <c:axId val="18287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7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83.34</c:v>
                </c:pt>
                <c:pt idx="1">
                  <c:v>82.67</c:v>
                </c:pt>
                <c:pt idx="2">
                  <c:v>87.98</c:v>
                </c:pt>
                <c:pt idx="3">
                  <c:v>87.5</c:v>
                </c:pt>
                <c:pt idx="4">
                  <c:v>88.96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9-4786-9D6D-F9A6599F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89168"/>
        <c:axId val="182989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85.23</c:v>
                </c:pt>
                <c:pt idx="1">
                  <c:v>85.26</c:v>
                </c:pt>
                <c:pt idx="2">
                  <c:v>85.37</c:v>
                </c:pt>
                <c:pt idx="3">
                  <c:v>84.81</c:v>
                </c:pt>
                <c:pt idx="4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9-4786-9D6D-F9A6599F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89168"/>
        <c:axId val="182989560"/>
      </c:lineChart>
      <c:dateAx>
        <c:axId val="18298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989560"/>
        <c:crosses val="autoZero"/>
        <c:auto val="1"/>
        <c:lblOffset val="100"/>
        <c:baseTimeUnit val="years"/>
      </c:dateAx>
      <c:valAx>
        <c:axId val="182989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8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121.01</c:v>
                </c:pt>
                <c:pt idx="1">
                  <c:v>126.88</c:v>
                </c:pt>
                <c:pt idx="2">
                  <c:v>125.55</c:v>
                </c:pt>
                <c:pt idx="3">
                  <c:v>129.83000000000001</c:v>
                </c:pt>
                <c:pt idx="4">
                  <c:v>132.13999999999999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0-4F2A-8DF8-D7631CE8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77760"/>
        <c:axId val="1824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109.04</c:v>
                </c:pt>
                <c:pt idx="1">
                  <c:v>109.64</c:v>
                </c:pt>
                <c:pt idx="2">
                  <c:v>110.95</c:v>
                </c:pt>
                <c:pt idx="3">
                  <c:v>110.68</c:v>
                </c:pt>
                <c:pt idx="4">
                  <c:v>110.66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0-4F2A-8DF8-D7631CE8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77760"/>
        <c:axId val="182478144"/>
      </c:lineChart>
      <c:dateAx>
        <c:axId val="18247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478144"/>
        <c:crosses val="autoZero"/>
        <c:auto val="1"/>
        <c:lblOffset val="100"/>
        <c:baseTimeUnit val="years"/>
      </c:dateAx>
      <c:valAx>
        <c:axId val="18247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47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44.75</c:v>
                </c:pt>
                <c:pt idx="1">
                  <c:v>44.92</c:v>
                </c:pt>
                <c:pt idx="2">
                  <c:v>45.54</c:v>
                </c:pt>
                <c:pt idx="3">
                  <c:v>46.77</c:v>
                </c:pt>
                <c:pt idx="4">
                  <c:v>47.75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2-46C5-B2E3-22888870B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23936"/>
        <c:axId val="18252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44.31</c:v>
                </c:pt>
                <c:pt idx="1">
                  <c:v>45.75</c:v>
                </c:pt>
                <c:pt idx="2">
                  <c:v>46.9</c:v>
                </c:pt>
                <c:pt idx="3">
                  <c:v>47.28</c:v>
                </c:pt>
                <c:pt idx="4">
                  <c:v>47.66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2-46C5-B2E3-22888870B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23936"/>
        <c:axId val="182526368"/>
      </c:lineChart>
      <c:dateAx>
        <c:axId val="1825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526368"/>
        <c:crosses val="autoZero"/>
        <c:auto val="1"/>
        <c:lblOffset val="100"/>
        <c:baseTimeUnit val="years"/>
      </c:dateAx>
      <c:valAx>
        <c:axId val="18252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5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7.28</c:v>
                </c:pt>
                <c:pt idx="1">
                  <c:v>7.78</c:v>
                </c:pt>
                <c:pt idx="2">
                  <c:v>7.95</c:v>
                </c:pt>
                <c:pt idx="3">
                  <c:v>9.3800000000000008</c:v>
                </c:pt>
                <c:pt idx="4">
                  <c:v>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C-40DE-BD70-B1F5F94C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43432"/>
        <c:axId val="12322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10.09</c:v>
                </c:pt>
                <c:pt idx="1">
                  <c:v>10.54</c:v>
                </c:pt>
                <c:pt idx="2">
                  <c:v>12.03</c:v>
                </c:pt>
                <c:pt idx="3">
                  <c:v>12.19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C-40DE-BD70-B1F5F94C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43432"/>
        <c:axId val="123220376"/>
      </c:lineChart>
      <c:dateAx>
        <c:axId val="18254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220376"/>
        <c:crosses val="autoZero"/>
        <c:auto val="1"/>
        <c:lblOffset val="100"/>
        <c:baseTimeUnit val="years"/>
      </c:dateAx>
      <c:valAx>
        <c:axId val="123220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54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B-4689-A7BE-B77603F73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99880"/>
        <c:axId val="18260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3.77</c:v>
                </c:pt>
                <c:pt idx="1">
                  <c:v>3.62</c:v>
                </c:pt>
                <c:pt idx="2">
                  <c:v>3.91</c:v>
                </c:pt>
                <c:pt idx="3">
                  <c:v>3.56</c:v>
                </c:pt>
                <c:pt idx="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B-4689-A7BE-B77603F73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99880"/>
        <c:axId val="182600272"/>
      </c:lineChart>
      <c:dateAx>
        <c:axId val="18259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00272"/>
        <c:crosses val="autoZero"/>
        <c:auto val="1"/>
        <c:lblOffset val="100"/>
        <c:baseTimeUnit val="years"/>
      </c:dateAx>
      <c:valAx>
        <c:axId val="182600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59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428.88</c:v>
                </c:pt>
                <c:pt idx="1">
                  <c:v>541.71</c:v>
                </c:pt>
                <c:pt idx="2">
                  <c:v>434.47</c:v>
                </c:pt>
                <c:pt idx="3">
                  <c:v>551.22</c:v>
                </c:pt>
                <c:pt idx="4">
                  <c:v>528.86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82C-81D8-F8B20037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99096"/>
        <c:axId val="18260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382.09</c:v>
                </c:pt>
                <c:pt idx="1">
                  <c:v>371.31</c:v>
                </c:pt>
                <c:pt idx="2">
                  <c:v>377.63</c:v>
                </c:pt>
                <c:pt idx="3">
                  <c:v>357.34</c:v>
                </c:pt>
                <c:pt idx="4">
                  <c:v>366.03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1-482C-81D8-F8B20037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99096"/>
        <c:axId val="182601448"/>
      </c:lineChart>
      <c:dateAx>
        <c:axId val="182599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01448"/>
        <c:crosses val="autoZero"/>
        <c:auto val="1"/>
        <c:lblOffset val="100"/>
        <c:baseTimeUnit val="years"/>
      </c:dateAx>
      <c:valAx>
        <c:axId val="182601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599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379.13</c:v>
                </c:pt>
                <c:pt idx="1">
                  <c:v>365.41</c:v>
                </c:pt>
                <c:pt idx="2">
                  <c:v>348.13</c:v>
                </c:pt>
                <c:pt idx="3">
                  <c:v>320.14999999999998</c:v>
                </c:pt>
                <c:pt idx="4">
                  <c:v>293.47000000000003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2-4BDA-B692-E2312298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99488"/>
        <c:axId val="18260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385.06</c:v>
                </c:pt>
                <c:pt idx="1">
                  <c:v>373.09</c:v>
                </c:pt>
                <c:pt idx="2">
                  <c:v>364.71</c:v>
                </c:pt>
                <c:pt idx="3">
                  <c:v>373.69</c:v>
                </c:pt>
                <c:pt idx="4">
                  <c:v>370.12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2-4BDA-B692-E2312298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99488"/>
        <c:axId val="182602624"/>
      </c:lineChart>
      <c:dateAx>
        <c:axId val="1825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02624"/>
        <c:crosses val="autoZero"/>
        <c:auto val="1"/>
        <c:lblOffset val="100"/>
        <c:baseTimeUnit val="years"/>
      </c:dateAx>
      <c:valAx>
        <c:axId val="182602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59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115.93</c:v>
                </c:pt>
                <c:pt idx="1">
                  <c:v>116.54</c:v>
                </c:pt>
                <c:pt idx="2">
                  <c:v>119.28</c:v>
                </c:pt>
                <c:pt idx="3">
                  <c:v>123.59</c:v>
                </c:pt>
                <c:pt idx="4">
                  <c:v>126.62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3-4950-A5A7-5CE8205F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21160"/>
        <c:axId val="18287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99.07</c:v>
                </c:pt>
                <c:pt idx="1">
                  <c:v>99.99</c:v>
                </c:pt>
                <c:pt idx="2">
                  <c:v>100.65</c:v>
                </c:pt>
                <c:pt idx="3">
                  <c:v>99.87</c:v>
                </c:pt>
                <c:pt idx="4">
                  <c:v>100.42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3-4950-A5A7-5CE8205F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21160"/>
        <c:axId val="182876384"/>
      </c:lineChart>
      <c:dateAx>
        <c:axId val="123221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76384"/>
        <c:crosses val="autoZero"/>
        <c:auto val="1"/>
        <c:lblOffset val="100"/>
        <c:baseTimeUnit val="years"/>
      </c:dateAx>
      <c:valAx>
        <c:axId val="18287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22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129.54</c:v>
                </c:pt>
                <c:pt idx="1">
                  <c:v>128.82</c:v>
                </c:pt>
                <c:pt idx="2">
                  <c:v>125.96</c:v>
                </c:pt>
                <c:pt idx="3">
                  <c:v>121.89</c:v>
                </c:pt>
                <c:pt idx="4">
                  <c:v>119.19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4-4641-B5AF-A396FE4C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77560"/>
        <c:axId val="18287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173.03</c:v>
                </c:pt>
                <c:pt idx="1">
                  <c:v>171.15</c:v>
                </c:pt>
                <c:pt idx="2">
                  <c:v>170.19</c:v>
                </c:pt>
                <c:pt idx="3">
                  <c:v>171.81</c:v>
                </c:pt>
                <c:pt idx="4">
                  <c:v>171.67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4-4641-B5AF-A396FE4C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77560"/>
        <c:axId val="182877952"/>
      </c:lineChart>
      <c:dateAx>
        <c:axId val="182877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77952"/>
        <c:crosses val="autoZero"/>
        <c:auto val="1"/>
        <c:lblOffset val="100"/>
        <c:baseTimeUnit val="years"/>
      </c:dateAx>
      <c:valAx>
        <c:axId val="18287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77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栃木県　壬生町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A5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39526</v>
      </c>
      <c r="AM8" s="60"/>
      <c r="AN8" s="60"/>
      <c r="AO8" s="60"/>
      <c r="AP8" s="60"/>
      <c r="AQ8" s="60"/>
      <c r="AR8" s="60"/>
      <c r="AS8" s="60"/>
      <c r="AT8" s="51">
        <f>データ!$S$6</f>
        <v>61.06</v>
      </c>
      <c r="AU8" s="52"/>
      <c r="AV8" s="52"/>
      <c r="AW8" s="52"/>
      <c r="AX8" s="52"/>
      <c r="AY8" s="52"/>
      <c r="AZ8" s="52"/>
      <c r="BA8" s="52"/>
      <c r="BB8" s="53">
        <f>データ!$T$6</f>
        <v>647.33000000000004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75</v>
      </c>
      <c r="J10" s="52"/>
      <c r="K10" s="52"/>
      <c r="L10" s="52"/>
      <c r="M10" s="52"/>
      <c r="N10" s="52"/>
      <c r="O10" s="63"/>
      <c r="P10" s="53">
        <f>データ!$P$6</f>
        <v>94.67</v>
      </c>
      <c r="Q10" s="53"/>
      <c r="R10" s="53"/>
      <c r="S10" s="53"/>
      <c r="T10" s="53"/>
      <c r="U10" s="53"/>
      <c r="V10" s="53"/>
      <c r="W10" s="60">
        <f>データ!$Q$6</f>
        <v>2991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37312</v>
      </c>
      <c r="AM10" s="60"/>
      <c r="AN10" s="60"/>
      <c r="AO10" s="60"/>
      <c r="AP10" s="60"/>
      <c r="AQ10" s="60"/>
      <c r="AR10" s="60"/>
      <c r="AS10" s="60"/>
      <c r="AT10" s="51">
        <f>データ!$V$6</f>
        <v>20.04</v>
      </c>
      <c r="AU10" s="52"/>
      <c r="AV10" s="52"/>
      <c r="AW10" s="52"/>
      <c r="AX10" s="52"/>
      <c r="AY10" s="52"/>
      <c r="AZ10" s="52"/>
      <c r="BA10" s="52"/>
      <c r="BB10" s="53">
        <f>データ!$W$6</f>
        <v>1861.88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106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105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107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RoD9n8VfYrHdKo2nS+h9yhCdqggAQafisMI/3NCFi4KksITjKrLSTXUT8BqXvfHq3I74dLCYqRHNbEOZUD6rAg==" saltValue="2eZ+Uybfn/q/4OA6o40HK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93611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栃木県　壬生町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75</v>
      </c>
      <c r="P6" s="35">
        <f t="shared" si="3"/>
        <v>94.67</v>
      </c>
      <c r="Q6" s="35">
        <f t="shared" si="3"/>
        <v>2991</v>
      </c>
      <c r="R6" s="35">
        <f t="shared" si="3"/>
        <v>39526</v>
      </c>
      <c r="S6" s="35">
        <f t="shared" si="3"/>
        <v>61.06</v>
      </c>
      <c r="T6" s="35">
        <f t="shared" si="3"/>
        <v>647.33000000000004</v>
      </c>
      <c r="U6" s="35">
        <f t="shared" si="3"/>
        <v>37312</v>
      </c>
      <c r="V6" s="35">
        <f t="shared" si="3"/>
        <v>20.04</v>
      </c>
      <c r="W6" s="35">
        <f t="shared" si="3"/>
        <v>1861.88</v>
      </c>
      <c r="X6" s="36">
        <f>IF(X7="",NA(),X7)</f>
        <v>121.01</v>
      </c>
      <c r="Y6" s="36">
        <f t="shared" ref="Y6:AG6" si="4">IF(Y7="",NA(),Y7)</f>
        <v>126.88</v>
      </c>
      <c r="Z6" s="36">
        <f t="shared" si="4"/>
        <v>125.55</v>
      </c>
      <c r="AA6" s="36">
        <f t="shared" si="4"/>
        <v>129.83000000000001</v>
      </c>
      <c r="AB6" s="36">
        <f t="shared" si="4"/>
        <v>132.13999999999999</v>
      </c>
      <c r="AC6" s="36">
        <f t="shared" si="4"/>
        <v>109.04</v>
      </c>
      <c r="AD6" s="36">
        <f t="shared" si="4"/>
        <v>109.64</v>
      </c>
      <c r="AE6" s="36">
        <f t="shared" si="4"/>
        <v>110.95</v>
      </c>
      <c r="AF6" s="36">
        <f t="shared" si="4"/>
        <v>110.68</v>
      </c>
      <c r="AG6" s="36">
        <f t="shared" si="4"/>
        <v>110.66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3.77</v>
      </c>
      <c r="AO6" s="36">
        <f t="shared" si="5"/>
        <v>3.62</v>
      </c>
      <c r="AP6" s="36">
        <f t="shared" si="5"/>
        <v>3.91</v>
      </c>
      <c r="AQ6" s="36">
        <f t="shared" si="5"/>
        <v>3.56</v>
      </c>
      <c r="AR6" s="36">
        <f t="shared" si="5"/>
        <v>2.74</v>
      </c>
      <c r="AS6" s="35" t="str">
        <f>IF(AS7="","",IF(AS7="-","【-】","【"&amp;SUBSTITUTE(TEXT(AS7,"#,##0.00"),"-","△")&amp;"】"))</f>
        <v>【1.05】</v>
      </c>
      <c r="AT6" s="36">
        <f>IF(AT7="",NA(),AT7)</f>
        <v>428.88</v>
      </c>
      <c r="AU6" s="36">
        <f t="shared" ref="AU6:BC6" si="6">IF(AU7="",NA(),AU7)</f>
        <v>541.71</v>
      </c>
      <c r="AV6" s="36">
        <f t="shared" si="6"/>
        <v>434.47</v>
      </c>
      <c r="AW6" s="36">
        <f t="shared" si="6"/>
        <v>551.22</v>
      </c>
      <c r="AX6" s="36">
        <f t="shared" si="6"/>
        <v>528.86</v>
      </c>
      <c r="AY6" s="36">
        <f t="shared" si="6"/>
        <v>382.09</v>
      </c>
      <c r="AZ6" s="36">
        <f t="shared" si="6"/>
        <v>371.31</v>
      </c>
      <c r="BA6" s="36">
        <f t="shared" si="6"/>
        <v>377.63</v>
      </c>
      <c r="BB6" s="36">
        <f t="shared" si="6"/>
        <v>357.34</v>
      </c>
      <c r="BC6" s="36">
        <f t="shared" si="6"/>
        <v>366.03</v>
      </c>
      <c r="BD6" s="35" t="str">
        <f>IF(BD7="","",IF(BD7="-","【-】","【"&amp;SUBSTITUTE(TEXT(BD7,"#,##0.00"),"-","△")&amp;"】"))</f>
        <v>【261.93】</v>
      </c>
      <c r="BE6" s="36">
        <f>IF(BE7="",NA(),BE7)</f>
        <v>379.13</v>
      </c>
      <c r="BF6" s="36">
        <f t="shared" ref="BF6:BN6" si="7">IF(BF7="",NA(),BF7)</f>
        <v>365.41</v>
      </c>
      <c r="BG6" s="36">
        <f t="shared" si="7"/>
        <v>348.13</v>
      </c>
      <c r="BH6" s="36">
        <f t="shared" si="7"/>
        <v>320.14999999999998</v>
      </c>
      <c r="BI6" s="36">
        <f t="shared" si="7"/>
        <v>293.47000000000003</v>
      </c>
      <c r="BJ6" s="36">
        <f t="shared" si="7"/>
        <v>385.06</v>
      </c>
      <c r="BK6" s="36">
        <f t="shared" si="7"/>
        <v>373.09</v>
      </c>
      <c r="BL6" s="36">
        <f t="shared" si="7"/>
        <v>364.71</v>
      </c>
      <c r="BM6" s="36">
        <f t="shared" si="7"/>
        <v>373.69</v>
      </c>
      <c r="BN6" s="36">
        <f t="shared" si="7"/>
        <v>370.12</v>
      </c>
      <c r="BO6" s="35" t="str">
        <f>IF(BO7="","",IF(BO7="-","【-】","【"&amp;SUBSTITUTE(TEXT(BO7,"#,##0.00"),"-","△")&amp;"】"))</f>
        <v>【270.46】</v>
      </c>
      <c r="BP6" s="36">
        <f>IF(BP7="",NA(),BP7)</f>
        <v>115.93</v>
      </c>
      <c r="BQ6" s="36">
        <f t="shared" ref="BQ6:BY6" si="8">IF(BQ7="",NA(),BQ7)</f>
        <v>116.54</v>
      </c>
      <c r="BR6" s="36">
        <f t="shared" si="8"/>
        <v>119.28</v>
      </c>
      <c r="BS6" s="36">
        <f t="shared" si="8"/>
        <v>123.59</v>
      </c>
      <c r="BT6" s="36">
        <f t="shared" si="8"/>
        <v>126.62</v>
      </c>
      <c r="BU6" s="36">
        <f t="shared" si="8"/>
        <v>99.07</v>
      </c>
      <c r="BV6" s="36">
        <f t="shared" si="8"/>
        <v>99.99</v>
      </c>
      <c r="BW6" s="36">
        <f t="shared" si="8"/>
        <v>100.65</v>
      </c>
      <c r="BX6" s="36">
        <f t="shared" si="8"/>
        <v>99.87</v>
      </c>
      <c r="BY6" s="36">
        <f t="shared" si="8"/>
        <v>100.42</v>
      </c>
      <c r="BZ6" s="35" t="str">
        <f>IF(BZ7="","",IF(BZ7="-","【-】","【"&amp;SUBSTITUTE(TEXT(BZ7,"#,##0.00"),"-","△")&amp;"】"))</f>
        <v>【103.91】</v>
      </c>
      <c r="CA6" s="36">
        <f>IF(CA7="",NA(),CA7)</f>
        <v>129.54</v>
      </c>
      <c r="CB6" s="36">
        <f t="shared" ref="CB6:CJ6" si="9">IF(CB7="",NA(),CB7)</f>
        <v>128.82</v>
      </c>
      <c r="CC6" s="36">
        <f t="shared" si="9"/>
        <v>125.96</v>
      </c>
      <c r="CD6" s="36">
        <f t="shared" si="9"/>
        <v>121.89</v>
      </c>
      <c r="CE6" s="36">
        <f t="shared" si="9"/>
        <v>119.19</v>
      </c>
      <c r="CF6" s="36">
        <f t="shared" si="9"/>
        <v>173.03</v>
      </c>
      <c r="CG6" s="36">
        <f t="shared" si="9"/>
        <v>171.15</v>
      </c>
      <c r="CH6" s="36">
        <f t="shared" si="9"/>
        <v>170.19</v>
      </c>
      <c r="CI6" s="36">
        <f t="shared" si="9"/>
        <v>171.81</v>
      </c>
      <c r="CJ6" s="36">
        <f t="shared" si="9"/>
        <v>171.67</v>
      </c>
      <c r="CK6" s="35" t="str">
        <f>IF(CK7="","",IF(CK7="-","【-】","【"&amp;SUBSTITUTE(TEXT(CK7,"#,##0.00"),"-","△")&amp;"】"))</f>
        <v>【167.11】</v>
      </c>
      <c r="CL6" s="36">
        <f>IF(CL7="",NA(),CL7)</f>
        <v>56.37</v>
      </c>
      <c r="CM6" s="36">
        <f t="shared" ref="CM6:CU6" si="10">IF(CM7="",NA(),CM7)</f>
        <v>57.25</v>
      </c>
      <c r="CN6" s="36">
        <f t="shared" si="10"/>
        <v>54.83</v>
      </c>
      <c r="CO6" s="36">
        <f t="shared" si="10"/>
        <v>56</v>
      </c>
      <c r="CP6" s="36">
        <f t="shared" si="10"/>
        <v>55.75</v>
      </c>
      <c r="CQ6" s="36">
        <f t="shared" si="10"/>
        <v>58.58</v>
      </c>
      <c r="CR6" s="36">
        <f t="shared" si="10"/>
        <v>58.53</v>
      </c>
      <c r="CS6" s="36">
        <f t="shared" si="10"/>
        <v>59.01</v>
      </c>
      <c r="CT6" s="36">
        <f t="shared" si="10"/>
        <v>60.03</v>
      </c>
      <c r="CU6" s="36">
        <f t="shared" si="10"/>
        <v>59.74</v>
      </c>
      <c r="CV6" s="35" t="str">
        <f>IF(CV7="","",IF(CV7="-","【-】","【"&amp;SUBSTITUTE(TEXT(CV7,"#,##0.00"),"-","△")&amp;"】"))</f>
        <v>【60.27】</v>
      </c>
      <c r="CW6" s="36">
        <f>IF(CW7="",NA(),CW7)</f>
        <v>83.34</v>
      </c>
      <c r="CX6" s="36">
        <f t="shared" ref="CX6:DF6" si="11">IF(CX7="",NA(),CX7)</f>
        <v>82.67</v>
      </c>
      <c r="CY6" s="36">
        <f t="shared" si="11"/>
        <v>87.98</v>
      </c>
      <c r="CZ6" s="36">
        <f t="shared" si="11"/>
        <v>87.5</v>
      </c>
      <c r="DA6" s="36">
        <f t="shared" si="11"/>
        <v>88.96</v>
      </c>
      <c r="DB6" s="36">
        <f t="shared" si="11"/>
        <v>85.23</v>
      </c>
      <c r="DC6" s="36">
        <f t="shared" si="11"/>
        <v>85.26</v>
      </c>
      <c r="DD6" s="36">
        <f t="shared" si="11"/>
        <v>85.37</v>
      </c>
      <c r="DE6" s="36">
        <f t="shared" si="11"/>
        <v>84.81</v>
      </c>
      <c r="DF6" s="36">
        <f t="shared" si="11"/>
        <v>84.8</v>
      </c>
      <c r="DG6" s="35" t="str">
        <f>IF(DG7="","",IF(DG7="-","【-】","【"&amp;SUBSTITUTE(TEXT(DG7,"#,##0.00"),"-","△")&amp;"】"))</f>
        <v>【89.92】</v>
      </c>
      <c r="DH6" s="36">
        <f>IF(DH7="",NA(),DH7)</f>
        <v>44.75</v>
      </c>
      <c r="DI6" s="36">
        <f t="shared" ref="DI6:DQ6" si="12">IF(DI7="",NA(),DI7)</f>
        <v>44.92</v>
      </c>
      <c r="DJ6" s="36">
        <f t="shared" si="12"/>
        <v>45.54</v>
      </c>
      <c r="DK6" s="36">
        <f t="shared" si="12"/>
        <v>46.77</v>
      </c>
      <c r="DL6" s="36">
        <f t="shared" si="12"/>
        <v>47.75</v>
      </c>
      <c r="DM6" s="36">
        <f t="shared" si="12"/>
        <v>44.31</v>
      </c>
      <c r="DN6" s="36">
        <f t="shared" si="12"/>
        <v>45.75</v>
      </c>
      <c r="DO6" s="36">
        <f t="shared" si="12"/>
        <v>46.9</v>
      </c>
      <c r="DP6" s="36">
        <f t="shared" si="12"/>
        <v>47.28</v>
      </c>
      <c r="DQ6" s="36">
        <f t="shared" si="12"/>
        <v>47.66</v>
      </c>
      <c r="DR6" s="35" t="str">
        <f>IF(DR7="","",IF(DR7="-","【-】","【"&amp;SUBSTITUTE(TEXT(DR7,"#,##0.00"),"-","△")&amp;"】"))</f>
        <v>【48.85】</v>
      </c>
      <c r="DS6" s="36">
        <f>IF(DS7="",NA(),DS7)</f>
        <v>7.28</v>
      </c>
      <c r="DT6" s="36">
        <f t="shared" ref="DT6:EB6" si="13">IF(DT7="",NA(),DT7)</f>
        <v>7.78</v>
      </c>
      <c r="DU6" s="36">
        <f t="shared" si="13"/>
        <v>7.95</v>
      </c>
      <c r="DV6" s="36">
        <f t="shared" si="13"/>
        <v>9.3800000000000008</v>
      </c>
      <c r="DW6" s="36">
        <f t="shared" si="13"/>
        <v>8.91</v>
      </c>
      <c r="DX6" s="36">
        <f t="shared" si="13"/>
        <v>10.09</v>
      </c>
      <c r="DY6" s="36">
        <f t="shared" si="13"/>
        <v>10.54</v>
      </c>
      <c r="DZ6" s="36">
        <f t="shared" si="13"/>
        <v>12.03</v>
      </c>
      <c r="EA6" s="36">
        <f t="shared" si="13"/>
        <v>12.19</v>
      </c>
      <c r="EB6" s="36">
        <f t="shared" si="13"/>
        <v>15.1</v>
      </c>
      <c r="EC6" s="35" t="str">
        <f>IF(EC7="","",IF(EC7="-","【-】","【"&amp;SUBSTITUTE(TEXT(EC7,"#,##0.00"),"-","△")&amp;"】"))</f>
        <v>【17.80】</v>
      </c>
      <c r="ED6" s="36">
        <f>IF(ED7="",NA(),ED7)</f>
        <v>0.93</v>
      </c>
      <c r="EE6" s="36">
        <f t="shared" ref="EE6:EM6" si="14">IF(EE7="",NA(),EE7)</f>
        <v>0.56999999999999995</v>
      </c>
      <c r="EF6" s="36">
        <f t="shared" si="14"/>
        <v>0.63</v>
      </c>
      <c r="EG6" s="36">
        <f t="shared" si="14"/>
        <v>0.47</v>
      </c>
      <c r="EH6" s="36">
        <f t="shared" si="14"/>
        <v>0.24</v>
      </c>
      <c r="EI6" s="36">
        <f t="shared" si="14"/>
        <v>0.6</v>
      </c>
      <c r="EJ6" s="36">
        <f t="shared" si="14"/>
        <v>0.56000000000000005</v>
      </c>
      <c r="EK6" s="36">
        <f t="shared" si="14"/>
        <v>0.61</v>
      </c>
      <c r="EL6" s="36">
        <f t="shared" si="14"/>
        <v>0.51</v>
      </c>
      <c r="EM6" s="36">
        <f t="shared" si="14"/>
        <v>0.57999999999999996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93611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75</v>
      </c>
      <c r="P7" s="39">
        <v>94.67</v>
      </c>
      <c r="Q7" s="39">
        <v>2991</v>
      </c>
      <c r="R7" s="39">
        <v>39526</v>
      </c>
      <c r="S7" s="39">
        <v>61.06</v>
      </c>
      <c r="T7" s="39">
        <v>647.33000000000004</v>
      </c>
      <c r="U7" s="39">
        <v>37312</v>
      </c>
      <c r="V7" s="39">
        <v>20.04</v>
      </c>
      <c r="W7" s="39">
        <v>1861.88</v>
      </c>
      <c r="X7" s="39">
        <v>121.01</v>
      </c>
      <c r="Y7" s="39">
        <v>126.88</v>
      </c>
      <c r="Z7" s="39">
        <v>125.55</v>
      </c>
      <c r="AA7" s="39">
        <v>129.83000000000001</v>
      </c>
      <c r="AB7" s="39">
        <v>132.13999999999999</v>
      </c>
      <c r="AC7" s="39">
        <v>109.04</v>
      </c>
      <c r="AD7" s="39">
        <v>109.64</v>
      </c>
      <c r="AE7" s="39">
        <v>110.95</v>
      </c>
      <c r="AF7" s="39">
        <v>110.68</v>
      </c>
      <c r="AG7" s="39">
        <v>110.66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3.77</v>
      </c>
      <c r="AO7" s="39">
        <v>3.62</v>
      </c>
      <c r="AP7" s="39">
        <v>3.91</v>
      </c>
      <c r="AQ7" s="39">
        <v>3.56</v>
      </c>
      <c r="AR7" s="39">
        <v>2.74</v>
      </c>
      <c r="AS7" s="39">
        <v>1.05</v>
      </c>
      <c r="AT7" s="39">
        <v>428.88</v>
      </c>
      <c r="AU7" s="39">
        <v>541.71</v>
      </c>
      <c r="AV7" s="39">
        <v>434.47</v>
      </c>
      <c r="AW7" s="39">
        <v>551.22</v>
      </c>
      <c r="AX7" s="39">
        <v>528.86</v>
      </c>
      <c r="AY7" s="39">
        <v>382.09</v>
      </c>
      <c r="AZ7" s="39">
        <v>371.31</v>
      </c>
      <c r="BA7" s="39">
        <v>377.63</v>
      </c>
      <c r="BB7" s="39">
        <v>357.34</v>
      </c>
      <c r="BC7" s="39">
        <v>366.03</v>
      </c>
      <c r="BD7" s="39">
        <v>261.93</v>
      </c>
      <c r="BE7" s="39">
        <v>379.13</v>
      </c>
      <c r="BF7" s="39">
        <v>365.41</v>
      </c>
      <c r="BG7" s="39">
        <v>348.13</v>
      </c>
      <c r="BH7" s="39">
        <v>320.14999999999998</v>
      </c>
      <c r="BI7" s="39">
        <v>293.47000000000003</v>
      </c>
      <c r="BJ7" s="39">
        <v>385.06</v>
      </c>
      <c r="BK7" s="39">
        <v>373.09</v>
      </c>
      <c r="BL7" s="39">
        <v>364.71</v>
      </c>
      <c r="BM7" s="39">
        <v>373.69</v>
      </c>
      <c r="BN7" s="39">
        <v>370.12</v>
      </c>
      <c r="BO7" s="39">
        <v>270.45999999999998</v>
      </c>
      <c r="BP7" s="39">
        <v>115.93</v>
      </c>
      <c r="BQ7" s="39">
        <v>116.54</v>
      </c>
      <c r="BR7" s="39">
        <v>119.28</v>
      </c>
      <c r="BS7" s="39">
        <v>123.59</v>
      </c>
      <c r="BT7" s="39">
        <v>126.62</v>
      </c>
      <c r="BU7" s="39">
        <v>99.07</v>
      </c>
      <c r="BV7" s="39">
        <v>99.99</v>
      </c>
      <c r="BW7" s="39">
        <v>100.65</v>
      </c>
      <c r="BX7" s="39">
        <v>99.87</v>
      </c>
      <c r="BY7" s="39">
        <v>100.42</v>
      </c>
      <c r="BZ7" s="39">
        <v>103.91</v>
      </c>
      <c r="CA7" s="39">
        <v>129.54</v>
      </c>
      <c r="CB7" s="39">
        <v>128.82</v>
      </c>
      <c r="CC7" s="39">
        <v>125.96</v>
      </c>
      <c r="CD7" s="39">
        <v>121.89</v>
      </c>
      <c r="CE7" s="39">
        <v>119.19</v>
      </c>
      <c r="CF7" s="39">
        <v>173.03</v>
      </c>
      <c r="CG7" s="39">
        <v>171.15</v>
      </c>
      <c r="CH7" s="39">
        <v>170.19</v>
      </c>
      <c r="CI7" s="39">
        <v>171.81</v>
      </c>
      <c r="CJ7" s="39">
        <v>171.67</v>
      </c>
      <c r="CK7" s="39">
        <v>167.11</v>
      </c>
      <c r="CL7" s="39">
        <v>56.37</v>
      </c>
      <c r="CM7" s="39">
        <v>57.25</v>
      </c>
      <c r="CN7" s="39">
        <v>54.83</v>
      </c>
      <c r="CO7" s="39">
        <v>56</v>
      </c>
      <c r="CP7" s="39">
        <v>55.75</v>
      </c>
      <c r="CQ7" s="39">
        <v>58.58</v>
      </c>
      <c r="CR7" s="39">
        <v>58.53</v>
      </c>
      <c r="CS7" s="39">
        <v>59.01</v>
      </c>
      <c r="CT7" s="39">
        <v>60.03</v>
      </c>
      <c r="CU7" s="39">
        <v>59.74</v>
      </c>
      <c r="CV7" s="39">
        <v>60.27</v>
      </c>
      <c r="CW7" s="39">
        <v>83.34</v>
      </c>
      <c r="CX7" s="39">
        <v>82.67</v>
      </c>
      <c r="CY7" s="39">
        <v>87.98</v>
      </c>
      <c r="CZ7" s="39">
        <v>87.5</v>
      </c>
      <c r="DA7" s="39">
        <v>88.96</v>
      </c>
      <c r="DB7" s="39">
        <v>85.23</v>
      </c>
      <c r="DC7" s="39">
        <v>85.26</v>
      </c>
      <c r="DD7" s="39">
        <v>85.37</v>
      </c>
      <c r="DE7" s="39">
        <v>84.81</v>
      </c>
      <c r="DF7" s="39">
        <v>84.8</v>
      </c>
      <c r="DG7" s="39">
        <v>89.92</v>
      </c>
      <c r="DH7" s="39">
        <v>44.75</v>
      </c>
      <c r="DI7" s="39">
        <v>44.92</v>
      </c>
      <c r="DJ7" s="39">
        <v>45.54</v>
      </c>
      <c r="DK7" s="39">
        <v>46.77</v>
      </c>
      <c r="DL7" s="39">
        <v>47.75</v>
      </c>
      <c r="DM7" s="39">
        <v>44.31</v>
      </c>
      <c r="DN7" s="39">
        <v>45.75</v>
      </c>
      <c r="DO7" s="39">
        <v>46.9</v>
      </c>
      <c r="DP7" s="39">
        <v>47.28</v>
      </c>
      <c r="DQ7" s="39">
        <v>47.66</v>
      </c>
      <c r="DR7" s="39">
        <v>48.85</v>
      </c>
      <c r="DS7" s="39">
        <v>7.28</v>
      </c>
      <c r="DT7" s="39">
        <v>7.78</v>
      </c>
      <c r="DU7" s="39">
        <v>7.95</v>
      </c>
      <c r="DV7" s="39">
        <v>9.3800000000000008</v>
      </c>
      <c r="DW7" s="39">
        <v>8.91</v>
      </c>
      <c r="DX7" s="39">
        <v>10.09</v>
      </c>
      <c r="DY7" s="39">
        <v>10.54</v>
      </c>
      <c r="DZ7" s="39">
        <v>12.03</v>
      </c>
      <c r="EA7" s="39">
        <v>12.19</v>
      </c>
      <c r="EB7" s="39">
        <v>15.1</v>
      </c>
      <c r="EC7" s="39">
        <v>17.8</v>
      </c>
      <c r="ED7" s="39">
        <v>0.93</v>
      </c>
      <c r="EE7" s="39">
        <v>0.56999999999999995</v>
      </c>
      <c r="EF7" s="39">
        <v>0.63</v>
      </c>
      <c r="EG7" s="39">
        <v>0.47</v>
      </c>
      <c r="EH7" s="39">
        <v>0.24</v>
      </c>
      <c r="EI7" s="39">
        <v>0.6</v>
      </c>
      <c r="EJ7" s="39">
        <v>0.56000000000000005</v>
      </c>
      <c r="EK7" s="39">
        <v>0.61</v>
      </c>
      <c r="EL7" s="39">
        <v>0.51</v>
      </c>
      <c r="EM7" s="39">
        <v>0.57999999999999996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2020-02-27T00:35:11Z</cp:lastPrinted>
  <dcterms:created xsi:type="dcterms:W3CDTF">2019-12-05T04:11:38Z</dcterms:created>
  <dcterms:modified xsi:type="dcterms:W3CDTF">2020-02-27T00:37:05Z</dcterms:modified>
  <cp:category/>
</cp:coreProperties>
</file>