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1 上水道\"/>
    </mc:Choice>
  </mc:AlternateContent>
  <xr:revisionPtr revIDLastSave="0" documentId="13_ncr:1_{FEDDE707-4103-406E-821F-C2A4D8EA53BC}" xr6:coauthVersionLast="47" xr6:coauthVersionMax="47" xr10:uidLastSave="{00000000-0000-0000-0000-000000000000}"/>
  <workbookProtection workbookAlgorithmName="SHA-512" workbookHashValue="c5+HocFB7JBXOqXN9i+wJ9kPNZnR1wM+WvPAaz1S4ZE9cxtljwpKWLCeBHUp/NlLhd4eVWFdppDilapb/Mq7PA==" workbookSaltValue="EMFjUtMZtbtdWb584rCi8A==" workbookSpinCount="100000" lockStructure="1"/>
  <bookViews>
    <workbookView xWindow="45" yWindow="-16320" windowWidth="29040" windowHeight="1584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L10" i="4" s="1"/>
  <c r="T6" i="5"/>
  <c r="S6" i="5"/>
  <c r="R6" i="5"/>
  <c r="Q6" i="5"/>
  <c r="W10" i="4" s="1"/>
  <c r="P6" i="5"/>
  <c r="O6" i="5"/>
  <c r="N6" i="5"/>
  <c r="B10" i="4" s="1"/>
  <c r="M6" i="5"/>
  <c r="L6" i="5"/>
  <c r="W8" i="4" s="1"/>
  <c r="K6" i="5"/>
  <c r="P8" i="4" s="1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G85" i="4"/>
  <c r="F85" i="4"/>
  <c r="BB10" i="4"/>
  <c r="AT10" i="4"/>
  <c r="P10" i="4"/>
  <c r="I10" i="4"/>
  <c r="BB8" i="4"/>
  <c r="AT8" i="4"/>
  <c r="AL8" i="4"/>
  <c r="AD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<sst xmlns="http://schemas.openxmlformats.org/spreadsheetml/2006/main" count="228" uniqueCount="115">
  <si>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</si>
  <si>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</si>
  <si>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</si>
  <si>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</si>
  <si>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</si>
  <si>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</si>
  <si>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</si>
  <si>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</si>
  <si>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</si>
  <si>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</si>
  <si>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</si>
  <si>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</si>
  <si>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</si>
  <si>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</si>
  <si>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</si>
  <si>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</si>
  <si>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</si>
  <si>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</si>
  <si>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</si>
  <si>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</si>
  <si>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</si>
  <si>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</si>
  <si>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</si>
  <si>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</si>
  <si>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</si>
  <si>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</si>
  <si>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</si>
  <si>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</si>
  <si>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</si>
  <si>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</si>
  <si>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</si>
  <si>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</si>
  <si>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</si>
  <si>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</si>
  <si>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</si>
  <si>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</si>
  <si>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</si>
  <si>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</si>
  <si>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</si>
  <si>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</si>
  <si>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</si>
  <si>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</si>
  <si>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</si>
  <si>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</si>
  <si>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</si>
  <si>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</si>
  <si>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</si>
  <si>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</si>
  <si>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</si>
  <si>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</si>
  <si>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</si>
  <si>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</si>
  <si>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</si>
  <si>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</si>
  <si>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</si>
  <si>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</si>
  <si>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</si>
  <si>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</si>
  <si>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</si>
  <si>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</si>
  <si>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</si>
  <si>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</si>
  <si>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</si>
  <si>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</si>
  <si>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</si>
  <si>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</si>
  <si>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</si>
  <si>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</si>
  <si>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</si>
  <si>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</si>
  <si>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</si>
  <si>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</si>
  <si>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</si>
  <si>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</si>
  <si>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</si>
  <si>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</si>
  <si>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</si>
  <si>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</si>
  <si>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</si>
  <si>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</si>
  <si>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</si>
  <si>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</si>
  <si>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</si>
  <si>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</si>
  <si>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</si>
  <si>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</si>
  <si>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</si>
  <si>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</si>
  <si>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</si>
  <si>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</si>
  <si>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</si>
  <si>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</si>
  <si>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</si>
  <si>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壬生町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</si>
  <si>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</si>
  <si>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</si>
  <si>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</si>
  <si>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</si>
  <si>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</si>
  <si>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</si>
  <si>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</si>
  <si>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</si>
  <si>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</si>
  <si>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</si>
  <si>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</si>
  <si>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</si>
  <si>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</si>
  <si>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</si>
  <si>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</si>
  <si>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</si>
  <si>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</si>
  <si>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</si>
  <si>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 xml:space="preserve"> 「①経営収支比率」は、100％を上回っており健全経営が維持できている。
 「②累積欠損金比率」は、累積欠損金が発生していないため0％が維持できている。
 「③流動比率」は、類似団体平均値を上回り100％以上であることから、短期的な債務に対する支払い能力は確保されている状況である。
 「④企業債残高対給水収益比率」は、前年度より減少した。
 「⑤料金回収率」は、100％を上回っており健全経営が維持できている。
 「⑥給水原価」は、類似団体と比べても低い水準を維持できている。
 「⑦施設利用率」は、前年度より減少した。
 「⑧有収率」は、漏水調査の実施や漏水箇所の早期修繕により増加し、類似団体平均値を上回る結果となった。</t>
    <rPh sb="97" eb="99">
      <t>ウワマワ</t>
    </rPh>
    <rPh sb="121" eb="122">
      <t>タイ</t>
    </rPh>
    <rPh sb="124" eb="126">
      <t>シハラ</t>
    </rPh>
    <rPh sb="127" eb="129">
      <t>ノウリョク</t>
    </rPh>
    <rPh sb="130" eb="132">
      <t>カクホ</t>
    </rPh>
    <rPh sb="137" eb="139">
      <t>ジョウキョウ</t>
    </rPh>
    <rPh sb="168" eb="170">
      <t>ゲンショウ</t>
    </rPh>
    <rPh sb="257" eb="260">
      <t>ゼンネンド</t>
    </rPh>
    <rPh sb="262" eb="264">
      <t>ゲンショウ</t>
    </rPh>
    <rPh sb="278" eb="282">
      <t>ロウスイチョウサ</t>
    </rPh>
    <rPh sb="283" eb="285">
      <t>ジッシ</t>
    </rPh>
    <rPh sb="286" eb="290">
      <t>ロウスイカショ</t>
    </rPh>
    <rPh sb="291" eb="295">
      <t>ソウキシュウゼン</t>
    </rPh>
    <rPh sb="298" eb="300">
      <t>ゾウカ</t>
    </rPh>
    <rPh sb="302" eb="306">
      <t>ルイジダンタイ</t>
    </rPh>
    <rPh sb="306" eb="309">
      <t>ヘイキンチ</t>
    </rPh>
    <rPh sb="310" eb="312">
      <t>ウワマワ</t>
    </rPh>
    <rPh sb="313" eb="315">
      <t>ケッカ</t>
    </rPh>
    <phoneticPr fontId="4"/>
  </si>
  <si>
    <t xml:space="preserve"> 「①有形固定資産減価償却率」は、類似団体平均値は下回っているが、平成２９年度に策定したアセットマネジメントに基づき、引き続き適切な更新を進めていきたい。
 「②管路経年化率」は、法定耐用年数を超えた管路の増加に伴い上昇しているが、類似団体平均値・全国平均値共に大幅に下回っている状況である。
 「③管路更新率」は、類似団体平均値を下回っているが、大口径の基幹配水管の更新を優先して実施しているためであり、今後は中口径の管路など計画的な更新工事の実施により、上昇していく見込みである。</t>
    <rPh sb="109" eb="111">
      <t>ジョウショウ</t>
    </rPh>
    <rPh sb="117" eb="124">
      <t>ルイジダンタイヘイキンチ</t>
    </rPh>
    <rPh sb="125" eb="131">
      <t>ゼンコクヘイキンチトモ</t>
    </rPh>
    <rPh sb="132" eb="134">
      <t>オオハバ</t>
    </rPh>
    <rPh sb="135" eb="137">
      <t>シタマワ</t>
    </rPh>
    <rPh sb="141" eb="143">
      <t>ジョウキョウ</t>
    </rPh>
    <rPh sb="166" eb="167">
      <t>アタイ</t>
    </rPh>
    <rPh sb="176" eb="179">
      <t>ダイコウケイ</t>
    </rPh>
    <rPh sb="189" eb="191">
      <t>ユウセン</t>
    </rPh>
    <rPh sb="193" eb="195">
      <t>ジッシ</t>
    </rPh>
    <rPh sb="205" eb="207">
      <t>コンゴ</t>
    </rPh>
    <rPh sb="208" eb="211">
      <t>チュウコウケイ</t>
    </rPh>
    <rPh sb="212" eb="214">
      <t>カンロ</t>
    </rPh>
    <rPh sb="216" eb="219">
      <t>ケイカクテキ</t>
    </rPh>
    <rPh sb="220" eb="224">
      <t>コウシンコウジ</t>
    </rPh>
    <rPh sb="225" eb="227">
      <t>ジッシ</t>
    </rPh>
    <rPh sb="231" eb="233">
      <t>ジョウショウ</t>
    </rPh>
    <rPh sb="237" eb="239">
      <t>ミコ</t>
    </rPh>
    <phoneticPr fontId="4"/>
  </si>
  <si>
    <t>　経営の健全性・効率性に関する指標については、おおむね良好な数値であり、健全な経営状況であると言える。また、ここ数年減少していた有収率も、大幅に改善することができた。
　水道施設の老朽化の状況については、有形固定資産減価償却率・管路経年化率は良好な数値であるが、管路更新率が若干低い数値であることから、今後の更新需要を見据えながら、計画的な老朽化対策を講じていく必要がある。
　今後も「壬生町水道ビジョン」に基づき、「安全」で「強靭」な水道を「安定」して提供できるよう、計画的かつ効率的な事業運営を推進していきたい。</t>
    <rPh sb="1" eb="3">
      <t>ケイエイ</t>
    </rPh>
    <rPh sb="4" eb="7">
      <t>ケンゼンセイ</t>
    </rPh>
    <rPh sb="8" eb="11">
      <t>コウリツセイ</t>
    </rPh>
    <rPh sb="12" eb="13">
      <t>カン</t>
    </rPh>
    <rPh sb="15" eb="17">
      <t>シヒョウ</t>
    </rPh>
    <rPh sb="27" eb="29">
      <t>リョウコウ</t>
    </rPh>
    <rPh sb="30" eb="32">
      <t>スウチ</t>
    </rPh>
    <rPh sb="47" eb="48">
      <t>イ</t>
    </rPh>
    <rPh sb="56" eb="58">
      <t>スウネン</t>
    </rPh>
    <rPh sb="58" eb="60">
      <t>ゲンショウ</t>
    </rPh>
    <rPh sb="64" eb="67">
      <t>ユウシュウリツ</t>
    </rPh>
    <rPh sb="69" eb="71">
      <t>オオハバ</t>
    </rPh>
    <rPh sb="72" eb="74">
      <t>カイゼン</t>
    </rPh>
    <rPh sb="85" eb="89">
      <t>スイドウシセツ</t>
    </rPh>
    <rPh sb="90" eb="93">
      <t>ロウキュウカ</t>
    </rPh>
    <rPh sb="94" eb="96">
      <t>ジョウキョウ</t>
    </rPh>
    <rPh sb="102" eb="104">
      <t>ユウケイ</t>
    </rPh>
    <rPh sb="104" eb="108">
      <t>コテイシサン</t>
    </rPh>
    <rPh sb="131" eb="136">
      <t>カンロコウシンリツ</t>
    </rPh>
    <rPh sb="137" eb="139">
      <t>ジャッカン</t>
    </rPh>
    <rPh sb="139" eb="140">
      <t>ヒク</t>
    </rPh>
    <rPh sb="141" eb="143">
      <t>スウチ</t>
    </rPh>
    <rPh sb="151" eb="153">
      <t>コンゴ</t>
    </rPh>
    <rPh sb="154" eb="158">
      <t>コウシンジュヨウ</t>
    </rPh>
    <rPh sb="159" eb="161">
      <t>ミス</t>
    </rPh>
    <rPh sb="170" eb="173">
      <t>ロウキュウカ</t>
    </rPh>
    <rPh sb="173" eb="175">
      <t>タイサク</t>
    </rPh>
    <rPh sb="176" eb="177">
      <t>コウ</t>
    </rPh>
    <rPh sb="181" eb="183">
      <t>ヒツヨウ</t>
    </rPh>
    <rPh sb="189" eb="191">
      <t>コンゴ</t>
    </rPh>
    <rPh sb="227" eb="229">
      <t>テイキョウ</t>
    </rPh>
    <rPh sb="235" eb="238">
      <t>ケイカクテキ</t>
    </rPh>
    <rPh sb="240" eb="243">
      <t>コウリツテキ</t>
    </rPh>
    <rPh sb="244" eb="248">
      <t>ジギョウウンエイ</t>
    </rPh>
    <rPh sb="249" eb="251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</si>
</sst>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  <protection locked="0"/>
    </xf>
    <xf numFmtId="0" fontId="15" fillId="0" borderId="11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0.41</c:v>
                </c:pt>
                <c:pt idx="1">
                  <c:v>0.21</c:v>
                </c:pt>
                <c:pt idx="2">
                  <c:v>0.17</c:v>
                </c:pt>
                <c:pt idx="3">
                  <c:v>0.14000000000000001</c:v>
                </c:pt>
                <c:pt idx="4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E2-44E1-98FC-FE9D207E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E2-44E1-98FC-FE9D207E2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131.69</c:v>
                </c:pt>
                <c:pt idx="1">
                  <c:v>122.04</c:v>
                </c:pt>
                <c:pt idx="2">
                  <c:v>127.4</c:v>
                </c:pt>
                <c:pt idx="3">
                  <c:v>120.63</c:v>
                </c:pt>
                <c:pt idx="4">
                  <c:v>119.68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0-4287-A912-C3B2B35D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0-4287-A912-C3B2B35DF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47.43</c:v>
                </c:pt>
                <c:pt idx="1">
                  <c:v>48.27</c:v>
                </c:pt>
                <c:pt idx="2">
                  <c:v>48.91</c:v>
                </c:pt>
                <c:pt idx="3">
                  <c:v>47.82</c:v>
                </c:pt>
                <c:pt idx="4">
                  <c:v>49.03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B9C-97F0-6A0A0DBE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5D-4B9C-97F0-6A0A0DBE5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8.61</c:v>
                </c:pt>
                <c:pt idx="1">
                  <c:v>8.68</c:v>
                </c:pt>
                <c:pt idx="2">
                  <c:v>9.25</c:v>
                </c:pt>
                <c:pt idx="3">
                  <c:v>9.6199999999999992</c:v>
                </c:pt>
                <c:pt idx="4">
                  <c:v>10.220000000000001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C-47D9-A24C-4B3D5C10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C-47D9-A24C-4B3D5C10E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6-4D55-B493-59FB0BA7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6-4D55-B493-59FB0BA7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310.41000000000003</c:v>
                </c:pt>
                <c:pt idx="1">
                  <c:v>319.97000000000003</c:v>
                </c:pt>
                <c:pt idx="2">
                  <c:v>207.6</c:v>
                </c:pt>
                <c:pt idx="3">
                  <c:v>269.63</c:v>
                </c:pt>
                <c:pt idx="4">
                  <c:v>358.09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2C-4CB6-845A-E5D121A3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2C-4CB6-845A-E5D121A3F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314.02</c:v>
                </c:pt>
                <c:pt idx="1">
                  <c:v>314.72000000000003</c:v>
                </c:pt>
                <c:pt idx="2">
                  <c:v>312.82</c:v>
                </c:pt>
                <c:pt idx="3">
                  <c:v>307.97000000000003</c:v>
                </c:pt>
                <c:pt idx="4">
                  <c:v>284.91000000000003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B-47BA-9622-9EDF5F87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4B-47BA-9622-9EDF5F879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125.38</c:v>
                </c:pt>
                <c:pt idx="1">
                  <c:v>116.95</c:v>
                </c:pt>
                <c:pt idx="2">
                  <c:v>121.25</c:v>
                </c:pt>
                <c:pt idx="3">
                  <c:v>108.78</c:v>
                </c:pt>
                <c:pt idx="4">
                  <c:v>113.07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C-44F8-B02E-2E77971B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3C-44F8-B02E-2E77971BD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120.29</c:v>
                </c:pt>
                <c:pt idx="1">
                  <c:v>128.54</c:v>
                </c:pt>
                <c:pt idx="2">
                  <c:v>124.26</c:v>
                </c:pt>
                <c:pt idx="3">
                  <c:v>133.33000000000001</c:v>
                </c:pt>
                <c:pt idx="4">
                  <c:v>133.94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F3-4181-BC52-75946A13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F3-4181-BC52-75946A136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54.5</c:v>
                </c:pt>
                <c:pt idx="1">
                  <c:v>60.96</c:v>
                </c:pt>
                <c:pt idx="2">
                  <c:v>61.91</c:v>
                </c:pt>
                <c:pt idx="3">
                  <c:v>62.47</c:v>
                </c:pt>
                <c:pt idx="4">
                  <c:v>57.32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1-419D-AC47-B0CBED73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1-419D-AC47-B0CBED739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89.06</c:v>
                </c:pt>
                <c:pt idx="1">
                  <c:v>80.67</c:v>
                </c:pt>
                <c:pt idx="2">
                  <c:v>80.349999999999994</c:v>
                </c:pt>
                <c:pt idx="3">
                  <c:v>79.48</c:v>
                </c:pt>
                <c:pt idx="4">
                  <c:v>86.12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7B-4712-8E88-D8B0C524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B-4712-8E88-D8B0C524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="85" zoomScaleNormal="85" workbookViewId="0"/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</row>
    <row r="3" spans="1:78" ht="9.75" customHeight="1" x14ac:dyDescent="0.2">
      <c r="A3" s="2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</row>
    <row r="4" spans="1:78" ht="9.75" customHeight="1" x14ac:dyDescent="0.2">
      <c r="A4" s="2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31" t="str">
        <f>データ!H6</f>
        <v>栃木県　壬生町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  <c r="AE6" s="32"/>
      <c r="AF6" s="32"/>
      <c r="AG6" s="3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3" t="s">
        <v>1</v>
      </c>
      <c r="C7" s="34"/>
      <c r="D7" s="34"/>
      <c r="E7" s="34"/>
      <c r="F7" s="34"/>
      <c r="G7" s="34"/>
      <c r="H7" s="34"/>
      <c r="I7" s="33" t="s">
        <v>2</v>
      </c>
      <c r="J7" s="34"/>
      <c r="K7" s="34"/>
      <c r="L7" s="34"/>
      <c r="M7" s="34"/>
      <c r="N7" s="34"/>
      <c r="O7" s="35"/>
      <c r="P7" s="36" t="s">
        <v>3</v>
      </c>
      <c r="Q7" s="36"/>
      <c r="R7" s="36"/>
      <c r="S7" s="36"/>
      <c r="T7" s="36"/>
      <c r="U7" s="36"/>
      <c r="V7" s="36"/>
      <c r="W7" s="36" t="s">
        <v>4</v>
      </c>
      <c r="X7" s="36"/>
      <c r="Y7" s="36"/>
      <c r="Z7" s="36"/>
      <c r="AA7" s="36"/>
      <c r="AB7" s="36"/>
      <c r="AC7" s="36"/>
      <c r="AD7" s="36" t="s">
        <v>5</v>
      </c>
      <c r="AE7" s="36"/>
      <c r="AF7" s="36"/>
      <c r="AG7" s="36"/>
      <c r="AH7" s="36"/>
      <c r="AI7" s="36"/>
      <c r="AJ7" s="36"/>
      <c r="AK7" s="2"/>
      <c r="AL7" s="36" t="s">
        <v>6</v>
      </c>
      <c r="AM7" s="36"/>
      <c r="AN7" s="36"/>
      <c r="AO7" s="36"/>
      <c r="AP7" s="36"/>
      <c r="AQ7" s="36"/>
      <c r="AR7" s="36"/>
      <c r="AS7" s="36"/>
      <c r="AT7" s="33" t="s">
        <v>7</v>
      </c>
      <c r="AU7" s="34"/>
      <c r="AV7" s="34"/>
      <c r="AW7" s="34"/>
      <c r="AX7" s="34"/>
      <c r="AY7" s="34"/>
      <c r="AZ7" s="34"/>
      <c r="BA7" s="34"/>
      <c r="BB7" s="36" t="s">
        <v>8</v>
      </c>
      <c r="BC7" s="36"/>
      <c r="BD7" s="36"/>
      <c r="BE7" s="36"/>
      <c r="BF7" s="36"/>
      <c r="BG7" s="36"/>
      <c r="BH7" s="36"/>
      <c r="BI7" s="36"/>
      <c r="BJ7" s="3"/>
      <c r="BK7" s="3"/>
      <c r="BL7" s="37" t="s">
        <v>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9"/>
    </row>
    <row r="8" spans="1:78" ht="18.75" customHeight="1" x14ac:dyDescent="0.2">
      <c r="A8" s="2"/>
      <c r="B8" s="40" t="str">
        <f>データ!$I$6</f>
        <v>法適用</v>
      </c>
      <c r="C8" s="41"/>
      <c r="D8" s="41"/>
      <c r="E8" s="41"/>
      <c r="F8" s="41"/>
      <c r="G8" s="41"/>
      <c r="H8" s="41"/>
      <c r="I8" s="40" t="str">
        <f>データ!$J$6</f>
        <v>水道事業</v>
      </c>
      <c r="J8" s="41"/>
      <c r="K8" s="41"/>
      <c r="L8" s="41"/>
      <c r="M8" s="41"/>
      <c r="N8" s="41"/>
      <c r="O8" s="42"/>
      <c r="P8" s="43" t="str">
        <f>データ!$K$6</f>
        <v>末端給水事業</v>
      </c>
      <c r="Q8" s="43"/>
      <c r="R8" s="43"/>
      <c r="S8" s="43"/>
      <c r="T8" s="43"/>
      <c r="U8" s="43"/>
      <c r="V8" s="43"/>
      <c r="W8" s="43" t="str">
        <f>データ!$L$6</f>
        <v>A5</v>
      </c>
      <c r="X8" s="43"/>
      <c r="Y8" s="43"/>
      <c r="Z8" s="43"/>
      <c r="AA8" s="43"/>
      <c r="AB8" s="43"/>
      <c r="AC8" s="43"/>
      <c r="AD8" s="43" t="str">
        <f>データ!$M$6</f>
        <v>非設置</v>
      </c>
      <c r="AE8" s="43"/>
      <c r="AF8" s="43"/>
      <c r="AG8" s="43"/>
      <c r="AH8" s="43"/>
      <c r="AI8" s="43"/>
      <c r="AJ8" s="43"/>
      <c r="AK8" s="2"/>
      <c r="AL8" s="44">
        <f>データ!$R$6</f>
        <v>38359</v>
      </c>
      <c r="AM8" s="44"/>
      <c r="AN8" s="44"/>
      <c r="AO8" s="44"/>
      <c r="AP8" s="44"/>
      <c r="AQ8" s="44"/>
      <c r="AR8" s="44"/>
      <c r="AS8" s="44"/>
      <c r="AT8" s="45">
        <f>データ!$S$6</f>
        <v>61.06</v>
      </c>
      <c r="AU8" s="46"/>
      <c r="AV8" s="46"/>
      <c r="AW8" s="46"/>
      <c r="AX8" s="46"/>
      <c r="AY8" s="46"/>
      <c r="AZ8" s="46"/>
      <c r="BA8" s="46"/>
      <c r="BB8" s="47">
        <f>データ!$T$6</f>
        <v>628.22</v>
      </c>
      <c r="BC8" s="47"/>
      <c r="BD8" s="47"/>
      <c r="BE8" s="47"/>
      <c r="BF8" s="47"/>
      <c r="BG8" s="47"/>
      <c r="BH8" s="47"/>
      <c r="BI8" s="47"/>
      <c r="BJ8" s="3"/>
      <c r="BK8" s="3"/>
      <c r="BL8" s="48" t="s">
        <v>10</v>
      </c>
      <c r="BM8" s="49"/>
      <c r="BN8" s="50" t="s">
        <v>11</v>
      </c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1"/>
    </row>
    <row r="9" spans="1:78" ht="18.75" customHeight="1" x14ac:dyDescent="0.2">
      <c r="A9" s="2"/>
      <c r="B9" s="33" t="s">
        <v>12</v>
      </c>
      <c r="C9" s="34"/>
      <c r="D9" s="34"/>
      <c r="E9" s="34"/>
      <c r="F9" s="34"/>
      <c r="G9" s="34"/>
      <c r="H9" s="34"/>
      <c r="I9" s="33" t="s">
        <v>13</v>
      </c>
      <c r="J9" s="34"/>
      <c r="K9" s="34"/>
      <c r="L9" s="34"/>
      <c r="M9" s="34"/>
      <c r="N9" s="34"/>
      <c r="O9" s="35"/>
      <c r="P9" s="36" t="s">
        <v>14</v>
      </c>
      <c r="Q9" s="36"/>
      <c r="R9" s="36"/>
      <c r="S9" s="36"/>
      <c r="T9" s="36"/>
      <c r="U9" s="36"/>
      <c r="V9" s="36"/>
      <c r="W9" s="36" t="s">
        <v>15</v>
      </c>
      <c r="X9" s="36"/>
      <c r="Y9" s="36"/>
      <c r="Z9" s="36"/>
      <c r="AA9" s="36"/>
      <c r="AB9" s="36"/>
      <c r="AC9" s="36"/>
      <c r="AD9" s="2"/>
      <c r="AE9" s="2"/>
      <c r="AF9" s="2"/>
      <c r="AG9" s="2"/>
      <c r="AH9" s="2"/>
      <c r="AI9" s="2"/>
      <c r="AJ9" s="2"/>
      <c r="AK9" s="2"/>
      <c r="AL9" s="36" t="s">
        <v>16</v>
      </c>
      <c r="AM9" s="36"/>
      <c r="AN9" s="36"/>
      <c r="AO9" s="36"/>
      <c r="AP9" s="36"/>
      <c r="AQ9" s="36"/>
      <c r="AR9" s="36"/>
      <c r="AS9" s="36"/>
      <c r="AT9" s="33" t="s">
        <v>17</v>
      </c>
      <c r="AU9" s="34"/>
      <c r="AV9" s="34"/>
      <c r="AW9" s="34"/>
      <c r="AX9" s="34"/>
      <c r="AY9" s="34"/>
      <c r="AZ9" s="34"/>
      <c r="BA9" s="34"/>
      <c r="BB9" s="36" t="s">
        <v>18</v>
      </c>
      <c r="BC9" s="36"/>
      <c r="BD9" s="36"/>
      <c r="BE9" s="36"/>
      <c r="BF9" s="36"/>
      <c r="BG9" s="36"/>
      <c r="BH9" s="36"/>
      <c r="BI9" s="36"/>
      <c r="BJ9" s="3"/>
      <c r="BK9" s="3"/>
      <c r="BL9" s="52" t="s">
        <v>19</v>
      </c>
      <c r="BM9" s="53"/>
      <c r="BN9" s="54" t="s">
        <v>20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5"/>
    </row>
    <row r="10" spans="1:78" ht="18.75" customHeight="1" x14ac:dyDescent="0.2">
      <c r="A10" s="2"/>
      <c r="B10" s="45" t="str">
        <f>データ!$N$6</f>
        <v>-</v>
      </c>
      <c r="C10" s="46"/>
      <c r="D10" s="46"/>
      <c r="E10" s="46"/>
      <c r="F10" s="46"/>
      <c r="G10" s="46"/>
      <c r="H10" s="46"/>
      <c r="I10" s="45">
        <f>データ!$O$6</f>
        <v>76.84</v>
      </c>
      <c r="J10" s="46"/>
      <c r="K10" s="46"/>
      <c r="L10" s="46"/>
      <c r="M10" s="46"/>
      <c r="N10" s="46"/>
      <c r="O10" s="80"/>
      <c r="P10" s="47">
        <f>データ!$P$6</f>
        <v>98.74</v>
      </c>
      <c r="Q10" s="47"/>
      <c r="R10" s="47"/>
      <c r="S10" s="47"/>
      <c r="T10" s="47"/>
      <c r="U10" s="47"/>
      <c r="V10" s="47"/>
      <c r="W10" s="44">
        <f>データ!$Q$6</f>
        <v>3047</v>
      </c>
      <c r="X10" s="44"/>
      <c r="Y10" s="44"/>
      <c r="Z10" s="44"/>
      <c r="AA10" s="44"/>
      <c r="AB10" s="44"/>
      <c r="AC10" s="44"/>
      <c r="AD10" s="2"/>
      <c r="AE10" s="2"/>
      <c r="AF10" s="2"/>
      <c r="AG10" s="2"/>
      <c r="AH10" s="2"/>
      <c r="AI10" s="2"/>
      <c r="AJ10" s="2"/>
      <c r="AK10" s="2"/>
      <c r="AL10" s="44">
        <f>データ!$U$6</f>
        <v>37800</v>
      </c>
      <c r="AM10" s="44"/>
      <c r="AN10" s="44"/>
      <c r="AO10" s="44"/>
      <c r="AP10" s="44"/>
      <c r="AQ10" s="44"/>
      <c r="AR10" s="44"/>
      <c r="AS10" s="44"/>
      <c r="AT10" s="45">
        <f>データ!$V$6</f>
        <v>25.37</v>
      </c>
      <c r="AU10" s="46"/>
      <c r="AV10" s="46"/>
      <c r="AW10" s="46"/>
      <c r="AX10" s="46"/>
      <c r="AY10" s="46"/>
      <c r="AZ10" s="46"/>
      <c r="BA10" s="46"/>
      <c r="BB10" s="47">
        <f>データ!$W$6</f>
        <v>1489.95</v>
      </c>
      <c r="BC10" s="47"/>
      <c r="BD10" s="47"/>
      <c r="BE10" s="47"/>
      <c r="BF10" s="47"/>
      <c r="BG10" s="47"/>
      <c r="BH10" s="47"/>
      <c r="BI10" s="47"/>
      <c r="BJ10" s="2"/>
      <c r="BK10" s="2"/>
      <c r="BL10" s="62" t="s">
        <v>21</v>
      </c>
      <c r="BM10" s="63"/>
      <c r="BN10" s="64" t="s">
        <v>22</v>
      </c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23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 x14ac:dyDescent="0.2">
      <c r="A14" s="2"/>
      <c r="B14" s="68" t="s">
        <v>24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25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 x14ac:dyDescent="0.2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6" t="s">
        <v>112</v>
      </c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8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6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8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6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8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6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8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6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8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6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8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6"/>
      <c r="BM22" s="57"/>
      <c r="BN22" s="57"/>
      <c r="BO22" s="57"/>
      <c r="BP22" s="57"/>
      <c r="BQ22" s="57"/>
      <c r="BR22" s="57"/>
      <c r="BS22" s="57"/>
      <c r="BT22" s="57"/>
      <c r="BU22" s="57"/>
      <c r="BV22" s="57"/>
      <c r="BW22" s="57"/>
      <c r="BX22" s="57"/>
      <c r="BY22" s="57"/>
      <c r="BZ22" s="58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6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6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6"/>
      <c r="BM25" s="57"/>
      <c r="BN25" s="57"/>
      <c r="BO25" s="57"/>
      <c r="BP25" s="57"/>
      <c r="BQ25" s="57"/>
      <c r="BR25" s="57"/>
      <c r="BS25" s="57"/>
      <c r="BT25" s="57"/>
      <c r="BU25" s="57"/>
      <c r="BV25" s="57"/>
      <c r="BW25" s="57"/>
      <c r="BX25" s="57"/>
      <c r="BY25" s="57"/>
      <c r="BZ25" s="58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6"/>
      <c r="BM26" s="57"/>
      <c r="BN26" s="57"/>
      <c r="BO26" s="57"/>
      <c r="BP26" s="57"/>
      <c r="BQ26" s="57"/>
      <c r="BR26" s="57"/>
      <c r="BS26" s="57"/>
      <c r="BT26" s="57"/>
      <c r="BU26" s="57"/>
      <c r="BV26" s="57"/>
      <c r="BW26" s="57"/>
      <c r="BX26" s="57"/>
      <c r="BY26" s="57"/>
      <c r="BZ26" s="58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6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8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6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8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6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8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6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8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6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8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6"/>
      <c r="BM32" s="57"/>
      <c r="BN32" s="57"/>
      <c r="BO32" s="57"/>
      <c r="BP32" s="57"/>
      <c r="BQ32" s="57"/>
      <c r="BR32" s="57"/>
      <c r="BS32" s="57"/>
      <c r="BT32" s="57"/>
      <c r="BU32" s="57"/>
      <c r="BV32" s="57"/>
      <c r="BW32" s="57"/>
      <c r="BX32" s="57"/>
      <c r="BY32" s="57"/>
      <c r="BZ32" s="58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6"/>
      <c r="BM33" s="57"/>
      <c r="BN33" s="57"/>
      <c r="BO33" s="57"/>
      <c r="BP33" s="57"/>
      <c r="BQ33" s="57"/>
      <c r="BR33" s="57"/>
      <c r="BS33" s="57"/>
      <c r="BT33" s="57"/>
      <c r="BU33" s="57"/>
      <c r="BV33" s="57"/>
      <c r="BW33" s="57"/>
      <c r="BX33" s="57"/>
      <c r="BY33" s="57"/>
      <c r="BZ33" s="58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6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8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6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8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6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8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6"/>
      <c r="BM37" s="57"/>
      <c r="BN37" s="57"/>
      <c r="BO37" s="57"/>
      <c r="BP37" s="57"/>
      <c r="BQ37" s="57"/>
      <c r="BR37" s="57"/>
      <c r="BS37" s="57"/>
      <c r="BT37" s="57"/>
      <c r="BU37" s="57"/>
      <c r="BV37" s="57"/>
      <c r="BW37" s="57"/>
      <c r="BX37" s="57"/>
      <c r="BY37" s="57"/>
      <c r="BZ37" s="58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6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8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6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8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6"/>
      <c r="BM40" s="57"/>
      <c r="BN40" s="57"/>
      <c r="BO40" s="57"/>
      <c r="BP40" s="57"/>
      <c r="BQ40" s="57"/>
      <c r="BR40" s="57"/>
      <c r="BS40" s="57"/>
      <c r="BT40" s="57"/>
      <c r="BU40" s="57"/>
      <c r="BV40" s="57"/>
      <c r="BW40" s="57"/>
      <c r="BX40" s="57"/>
      <c r="BY40" s="57"/>
      <c r="BZ40" s="58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6"/>
      <c r="BM41" s="57"/>
      <c r="BN41" s="57"/>
      <c r="BO41" s="57"/>
      <c r="BP41" s="57"/>
      <c r="BQ41" s="57"/>
      <c r="BR41" s="57"/>
      <c r="BS41" s="57"/>
      <c r="BT41" s="57"/>
      <c r="BU41" s="57"/>
      <c r="BV41" s="57"/>
      <c r="BW41" s="57"/>
      <c r="BX41" s="57"/>
      <c r="BY41" s="57"/>
      <c r="BZ41" s="58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6"/>
      <c r="BM42" s="57"/>
      <c r="BN42" s="57"/>
      <c r="BO42" s="57"/>
      <c r="BP42" s="57"/>
      <c r="BQ42" s="57"/>
      <c r="BR42" s="57"/>
      <c r="BS42" s="57"/>
      <c r="BT42" s="57"/>
      <c r="BU42" s="57"/>
      <c r="BV42" s="57"/>
      <c r="BW42" s="57"/>
      <c r="BX42" s="57"/>
      <c r="BY42" s="57"/>
      <c r="BZ42" s="58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6"/>
      <c r="BM43" s="57"/>
      <c r="BN43" s="57"/>
      <c r="BO43" s="57"/>
      <c r="BP43" s="57"/>
      <c r="BQ43" s="57"/>
      <c r="BR43" s="57"/>
      <c r="BS43" s="57"/>
      <c r="BT43" s="57"/>
      <c r="BU43" s="57"/>
      <c r="BV43" s="57"/>
      <c r="BW43" s="57"/>
      <c r="BX43" s="57"/>
      <c r="BY43" s="57"/>
      <c r="BZ43" s="58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6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4" t="s">
        <v>26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6" t="s">
        <v>113</v>
      </c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8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6"/>
      <c r="BM48" s="57"/>
      <c r="BN48" s="57"/>
      <c r="BO48" s="57"/>
      <c r="BP48" s="57"/>
      <c r="BQ48" s="57"/>
      <c r="BR48" s="57"/>
      <c r="BS48" s="57"/>
      <c r="BT48" s="57"/>
      <c r="BU48" s="57"/>
      <c r="BV48" s="57"/>
      <c r="BW48" s="57"/>
      <c r="BX48" s="57"/>
      <c r="BY48" s="57"/>
      <c r="BZ48" s="58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6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8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6"/>
      <c r="BM50" s="57"/>
      <c r="BN50" s="57"/>
      <c r="BO50" s="57"/>
      <c r="BP50" s="57"/>
      <c r="BQ50" s="57"/>
      <c r="BR50" s="57"/>
      <c r="BS50" s="57"/>
      <c r="BT50" s="57"/>
      <c r="BU50" s="57"/>
      <c r="BV50" s="57"/>
      <c r="BW50" s="57"/>
      <c r="BX50" s="57"/>
      <c r="BY50" s="57"/>
      <c r="BZ50" s="58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6"/>
      <c r="BM51" s="57"/>
      <c r="BN51" s="57"/>
      <c r="BO51" s="57"/>
      <c r="BP51" s="57"/>
      <c r="BQ51" s="57"/>
      <c r="BR51" s="57"/>
      <c r="BS51" s="57"/>
      <c r="BT51" s="57"/>
      <c r="BU51" s="57"/>
      <c r="BV51" s="57"/>
      <c r="BW51" s="57"/>
      <c r="BX51" s="57"/>
      <c r="BY51" s="57"/>
      <c r="BZ51" s="58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6"/>
      <c r="BM52" s="57"/>
      <c r="BN52" s="57"/>
      <c r="BO52" s="57"/>
      <c r="BP52" s="57"/>
      <c r="BQ52" s="57"/>
      <c r="BR52" s="57"/>
      <c r="BS52" s="57"/>
      <c r="BT52" s="57"/>
      <c r="BU52" s="57"/>
      <c r="BV52" s="57"/>
      <c r="BW52" s="57"/>
      <c r="BX52" s="57"/>
      <c r="BY52" s="57"/>
      <c r="BZ52" s="58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6"/>
      <c r="BM53" s="57"/>
      <c r="BN53" s="57"/>
      <c r="BO53" s="57"/>
      <c r="BP53" s="57"/>
      <c r="BQ53" s="57"/>
      <c r="BR53" s="57"/>
      <c r="BS53" s="57"/>
      <c r="BT53" s="57"/>
      <c r="BU53" s="57"/>
      <c r="BV53" s="57"/>
      <c r="BW53" s="57"/>
      <c r="BX53" s="57"/>
      <c r="BY53" s="57"/>
      <c r="BZ53" s="58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6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8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6"/>
      <c r="BM55" s="57"/>
      <c r="BN55" s="57"/>
      <c r="BO55" s="57"/>
      <c r="BP55" s="57"/>
      <c r="BQ55" s="57"/>
      <c r="BR55" s="57"/>
      <c r="BS55" s="57"/>
      <c r="BT55" s="57"/>
      <c r="BU55" s="57"/>
      <c r="BV55" s="57"/>
      <c r="BW55" s="57"/>
      <c r="BX55" s="57"/>
      <c r="BY55" s="57"/>
      <c r="BZ55" s="58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6"/>
      <c r="BM56" s="57"/>
      <c r="BN56" s="57"/>
      <c r="BO56" s="57"/>
      <c r="BP56" s="57"/>
      <c r="BQ56" s="57"/>
      <c r="BR56" s="57"/>
      <c r="BS56" s="57"/>
      <c r="BT56" s="57"/>
      <c r="BU56" s="57"/>
      <c r="BV56" s="57"/>
      <c r="BW56" s="57"/>
      <c r="BX56" s="57"/>
      <c r="BY56" s="57"/>
      <c r="BZ56" s="58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6"/>
      <c r="BM57" s="57"/>
      <c r="BN57" s="57"/>
      <c r="BO57" s="57"/>
      <c r="BP57" s="57"/>
      <c r="BQ57" s="57"/>
      <c r="BR57" s="57"/>
      <c r="BS57" s="57"/>
      <c r="BT57" s="57"/>
      <c r="BU57" s="57"/>
      <c r="BV57" s="57"/>
      <c r="BW57" s="57"/>
      <c r="BX57" s="57"/>
      <c r="BY57" s="57"/>
      <c r="BZ57" s="58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6"/>
      <c r="BM58" s="57"/>
      <c r="BN58" s="57"/>
      <c r="BO58" s="57"/>
      <c r="BP58" s="57"/>
      <c r="BQ58" s="57"/>
      <c r="BR58" s="57"/>
      <c r="BS58" s="57"/>
      <c r="BT58" s="57"/>
      <c r="BU58" s="57"/>
      <c r="BV58" s="57"/>
      <c r="BW58" s="57"/>
      <c r="BX58" s="57"/>
      <c r="BY58" s="57"/>
      <c r="BZ58" s="58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6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8"/>
    </row>
    <row r="60" spans="1:78" ht="13.5" customHeight="1" x14ac:dyDescent="0.2">
      <c r="A60" s="2"/>
      <c r="B60" s="71" t="s">
        <v>27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6"/>
      <c r="BM60" s="57"/>
      <c r="BN60" s="57"/>
      <c r="BO60" s="57"/>
      <c r="BP60" s="57"/>
      <c r="BQ60" s="57"/>
      <c r="BR60" s="57"/>
      <c r="BS60" s="57"/>
      <c r="BT60" s="57"/>
      <c r="BU60" s="57"/>
      <c r="BV60" s="57"/>
      <c r="BW60" s="57"/>
      <c r="BX60" s="57"/>
      <c r="BY60" s="57"/>
      <c r="BZ60" s="58"/>
    </row>
    <row r="61" spans="1:78" ht="13.5" customHeight="1" x14ac:dyDescent="0.2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6"/>
      <c r="BM61" s="57"/>
      <c r="BN61" s="57"/>
      <c r="BO61" s="57"/>
      <c r="BP61" s="57"/>
      <c r="BQ61" s="57"/>
      <c r="BR61" s="57"/>
      <c r="BS61" s="57"/>
      <c r="BT61" s="57"/>
      <c r="BU61" s="57"/>
      <c r="BV61" s="57"/>
      <c r="BW61" s="57"/>
      <c r="BX61" s="57"/>
      <c r="BY61" s="57"/>
      <c r="BZ61" s="58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6"/>
      <c r="BM62" s="57"/>
      <c r="BN62" s="57"/>
      <c r="BO62" s="57"/>
      <c r="BP62" s="57"/>
      <c r="BQ62" s="57"/>
      <c r="BR62" s="57"/>
      <c r="BS62" s="57"/>
      <c r="BT62" s="57"/>
      <c r="BU62" s="57"/>
      <c r="BV62" s="57"/>
      <c r="BW62" s="57"/>
      <c r="BX62" s="57"/>
      <c r="BY62" s="57"/>
      <c r="BZ62" s="58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6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4" t="s">
        <v>28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6" t="s">
        <v>114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KJVneHUrb4pauTK8RGYw+Jwe8VOpSXDHfZxlmBs3vJHLMsfLQwJXiYXSrGOQSzKE+XAhYTynn6atK4QmJv3VwQ==" saltValue="SVW2ticyj1UjSiBlJ3NJK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2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2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2">
      <c r="A6" s="15" t="s">
        <v>92</v>
      </c>
      <c r="B6" s="20">
        <f>B7</f>
        <v>2023</v>
      </c>
      <c r="C6" s="20">
        <f t="shared" ref="C6:W6" si="3">C7</f>
        <v>93611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栃木県　壬生町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76.84</v>
      </c>
      <c r="P6" s="21">
        <f t="shared" si="3"/>
        <v>98.74</v>
      </c>
      <c r="Q6" s="21">
        <f t="shared" si="3"/>
        <v>3047</v>
      </c>
      <c r="R6" s="21">
        <f t="shared" si="3"/>
        <v>38359</v>
      </c>
      <c r="S6" s="21">
        <f t="shared" si="3"/>
        <v>61.06</v>
      </c>
      <c r="T6" s="21">
        <f t="shared" si="3"/>
        <v>628.22</v>
      </c>
      <c r="U6" s="21">
        <f t="shared" si="3"/>
        <v>37800</v>
      </c>
      <c r="V6" s="21">
        <f t="shared" si="3"/>
        <v>25.37</v>
      </c>
      <c r="W6" s="21">
        <f t="shared" si="3"/>
        <v>1489.95</v>
      </c>
      <c r="X6" s="22">
        <f>IF(X7="",NA(),X7)</f>
        <v>131.69</v>
      </c>
      <c r="Y6" s="22">
        <f t="shared" ref="Y6:AG6" si="4">IF(Y7="",NA(),Y7)</f>
        <v>122.04</v>
      </c>
      <c r="Z6" s="22">
        <f t="shared" si="4"/>
        <v>127.4</v>
      </c>
      <c r="AA6" s="22">
        <f t="shared" si="4"/>
        <v>120.63</v>
      </c>
      <c r="AB6" s="22">
        <f t="shared" si="4"/>
        <v>119.68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310.41000000000003</v>
      </c>
      <c r="AU6" s="22">
        <f t="shared" ref="AU6:BC6" si="6">IF(AU7="",NA(),AU7)</f>
        <v>319.97000000000003</v>
      </c>
      <c r="AV6" s="22">
        <f t="shared" si="6"/>
        <v>207.6</v>
      </c>
      <c r="AW6" s="22">
        <f t="shared" si="6"/>
        <v>269.63</v>
      </c>
      <c r="AX6" s="22">
        <f t="shared" si="6"/>
        <v>358.09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314.02</v>
      </c>
      <c r="BF6" s="22">
        <f t="shared" ref="BF6:BN6" si="7">IF(BF7="",NA(),BF7)</f>
        <v>314.72000000000003</v>
      </c>
      <c r="BG6" s="22">
        <f t="shared" si="7"/>
        <v>312.82</v>
      </c>
      <c r="BH6" s="22">
        <f t="shared" si="7"/>
        <v>307.97000000000003</v>
      </c>
      <c r="BI6" s="22">
        <f t="shared" si="7"/>
        <v>284.91000000000003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125.38</v>
      </c>
      <c r="BQ6" s="22">
        <f t="shared" ref="BQ6:BY6" si="8">IF(BQ7="",NA(),BQ7)</f>
        <v>116.95</v>
      </c>
      <c r="BR6" s="22">
        <f t="shared" si="8"/>
        <v>121.25</v>
      </c>
      <c r="BS6" s="22">
        <f t="shared" si="8"/>
        <v>108.78</v>
      </c>
      <c r="BT6" s="22">
        <f t="shared" si="8"/>
        <v>113.07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120.29</v>
      </c>
      <c r="CB6" s="22">
        <f t="shared" ref="CB6:CJ6" si="9">IF(CB7="",NA(),CB7)</f>
        <v>128.54</v>
      </c>
      <c r="CC6" s="22">
        <f t="shared" si="9"/>
        <v>124.26</v>
      </c>
      <c r="CD6" s="22">
        <f t="shared" si="9"/>
        <v>133.33000000000001</v>
      </c>
      <c r="CE6" s="22">
        <f t="shared" si="9"/>
        <v>133.94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54.5</v>
      </c>
      <c r="CM6" s="22">
        <f t="shared" ref="CM6:CU6" si="10">IF(CM7="",NA(),CM7)</f>
        <v>60.96</v>
      </c>
      <c r="CN6" s="22">
        <f t="shared" si="10"/>
        <v>61.91</v>
      </c>
      <c r="CO6" s="22">
        <f t="shared" si="10"/>
        <v>62.47</v>
      </c>
      <c r="CP6" s="22">
        <f t="shared" si="10"/>
        <v>57.32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89.06</v>
      </c>
      <c r="CX6" s="22">
        <f t="shared" ref="CX6:DF6" si="11">IF(CX7="",NA(),CX7)</f>
        <v>80.67</v>
      </c>
      <c r="CY6" s="22">
        <f t="shared" si="11"/>
        <v>80.349999999999994</v>
      </c>
      <c r="CZ6" s="22">
        <f t="shared" si="11"/>
        <v>79.48</v>
      </c>
      <c r="DA6" s="22">
        <f t="shared" si="11"/>
        <v>86.12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47.43</v>
      </c>
      <c r="DI6" s="22">
        <f t="shared" ref="DI6:DQ6" si="12">IF(DI7="",NA(),DI7)</f>
        <v>48.27</v>
      </c>
      <c r="DJ6" s="22">
        <f t="shared" si="12"/>
        <v>48.91</v>
      </c>
      <c r="DK6" s="22">
        <f t="shared" si="12"/>
        <v>47.82</v>
      </c>
      <c r="DL6" s="22">
        <f t="shared" si="12"/>
        <v>49.03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8.61</v>
      </c>
      <c r="DT6" s="22">
        <f t="shared" ref="DT6:EB6" si="13">IF(DT7="",NA(),DT7)</f>
        <v>8.68</v>
      </c>
      <c r="DU6" s="22">
        <f t="shared" si="13"/>
        <v>9.25</v>
      </c>
      <c r="DV6" s="22">
        <f t="shared" si="13"/>
        <v>9.6199999999999992</v>
      </c>
      <c r="DW6" s="22">
        <f t="shared" si="13"/>
        <v>10.220000000000001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2">
        <f>IF(ED7="",NA(),ED7)</f>
        <v>0.41</v>
      </c>
      <c r="EE6" s="22">
        <f t="shared" ref="EE6:EM6" si="14">IF(EE7="",NA(),EE7)</f>
        <v>0.21</v>
      </c>
      <c r="EF6" s="22">
        <f t="shared" si="14"/>
        <v>0.17</v>
      </c>
      <c r="EG6" s="22">
        <f t="shared" si="14"/>
        <v>0.14000000000000001</v>
      </c>
      <c r="EH6" s="22">
        <f t="shared" si="14"/>
        <v>0.21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2">
      <c r="A7" s="15"/>
      <c r="B7" s="24">
        <v>2023</v>
      </c>
      <c r="C7" s="24">
        <v>93611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76.84</v>
      </c>
      <c r="P7" s="25">
        <v>98.74</v>
      </c>
      <c r="Q7" s="25">
        <v>3047</v>
      </c>
      <c r="R7" s="25">
        <v>38359</v>
      </c>
      <c r="S7" s="25">
        <v>61.06</v>
      </c>
      <c r="T7" s="25">
        <v>628.22</v>
      </c>
      <c r="U7" s="25">
        <v>37800</v>
      </c>
      <c r="V7" s="25">
        <v>25.37</v>
      </c>
      <c r="W7" s="25">
        <v>1489.95</v>
      </c>
      <c r="X7" s="25">
        <v>131.69</v>
      </c>
      <c r="Y7" s="25">
        <v>122.04</v>
      </c>
      <c r="Z7" s="25">
        <v>127.4</v>
      </c>
      <c r="AA7" s="25">
        <v>120.63</v>
      </c>
      <c r="AB7" s="25">
        <v>119.68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310.41000000000003</v>
      </c>
      <c r="AU7" s="25">
        <v>319.97000000000003</v>
      </c>
      <c r="AV7" s="25">
        <v>207.6</v>
      </c>
      <c r="AW7" s="25">
        <v>269.63</v>
      </c>
      <c r="AX7" s="25">
        <v>358.09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314.02</v>
      </c>
      <c r="BF7" s="25">
        <v>314.72000000000003</v>
      </c>
      <c r="BG7" s="25">
        <v>312.82</v>
      </c>
      <c r="BH7" s="25">
        <v>307.97000000000003</v>
      </c>
      <c r="BI7" s="25">
        <v>284.91000000000003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125.38</v>
      </c>
      <c r="BQ7" s="25">
        <v>116.95</v>
      </c>
      <c r="BR7" s="25">
        <v>121.25</v>
      </c>
      <c r="BS7" s="25">
        <v>108.78</v>
      </c>
      <c r="BT7" s="25">
        <v>113.07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120.29</v>
      </c>
      <c r="CB7" s="25">
        <v>128.54</v>
      </c>
      <c r="CC7" s="25">
        <v>124.26</v>
      </c>
      <c r="CD7" s="25">
        <v>133.33000000000001</v>
      </c>
      <c r="CE7" s="25">
        <v>133.94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54.5</v>
      </c>
      <c r="CM7" s="25">
        <v>60.96</v>
      </c>
      <c r="CN7" s="25">
        <v>61.91</v>
      </c>
      <c r="CO7" s="25">
        <v>62.47</v>
      </c>
      <c r="CP7" s="25">
        <v>57.32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89.06</v>
      </c>
      <c r="CX7" s="25">
        <v>80.67</v>
      </c>
      <c r="CY7" s="25">
        <v>80.349999999999994</v>
      </c>
      <c r="CZ7" s="25">
        <v>79.48</v>
      </c>
      <c r="DA7" s="25">
        <v>86.12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47.43</v>
      </c>
      <c r="DI7" s="25">
        <v>48.27</v>
      </c>
      <c r="DJ7" s="25">
        <v>48.91</v>
      </c>
      <c r="DK7" s="25">
        <v>47.82</v>
      </c>
      <c r="DL7" s="25">
        <v>49.03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8.61</v>
      </c>
      <c r="DT7" s="25">
        <v>8.68</v>
      </c>
      <c r="DU7" s="25">
        <v>9.25</v>
      </c>
      <c r="DV7" s="25">
        <v>9.6199999999999992</v>
      </c>
      <c r="DW7" s="25">
        <v>10.220000000000001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0.41</v>
      </c>
      <c r="EE7" s="25">
        <v>0.21</v>
      </c>
      <c r="EF7" s="25">
        <v>0.17</v>
      </c>
      <c r="EG7" s="25">
        <v>0.14000000000000001</v>
      </c>
      <c r="EH7" s="25">
        <v>0.21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108</v>
      </c>
      <c r="D13" t="s">
        <v>107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cp:lastPrinted>2025-01-28T05:13:36Z</cp:lastPrinted>
  <dcterms:created xsi:type="dcterms:W3CDTF">2025-01-24T06:46:16Z</dcterms:created>
  <dcterms:modified xsi:type="dcterms:W3CDTF">2025-02-28T10:08:59Z</dcterms:modified>
  <cp:category/>
</cp:coreProperties>
</file>