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H5SlOUUzM1fDJ7ljgIzJrZyZtVY5BwUsQ3rEOdTHeYkX4yksYrQGAR7mT1EJYSpPC3VUi0rhT2MPy7PPwA/hsQ==" workbookSaltValue="njfv6JNZYbHnhJ2tnEzD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<sst xmlns="http://schemas.openxmlformats.org/spreadsheetml/2006/main" count="320" uniqueCount="115">
  <si>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</si>
  <si>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</si>
  <si>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</si>
  <si>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</si>
  <si>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</si>
  <si>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</si>
  <si>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</si>
  <si>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</si>
  <si>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</si>
  <si>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</si>
  <si>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</si>
  <si>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</si>
  <si>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</si>
  <si>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</si>
  <si>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</si>
  <si>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</si>
  <si>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</si>
  <si>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</si>
  <si>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</si>
  <si>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</si>
  <si>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</si>
  <si>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</si>
  <si>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</si>
  <si>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</si>
  <si>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</si>
  <si>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</si>
  <si>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</si>
  <si>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</si>
  <si>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</si>
  <si>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</si>
  <si>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</si>
  <si>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</si>
  <si>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</si>
  <si>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</si>
  <si>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</si>
  <si>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</si>
  <si>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</si>
  <si>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</si>
  <si>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</si>
  <si>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</si>
  <si>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</si>
  <si>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</si>
  <si>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</si>
  <si>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</si>
  <si>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</si>
  <si>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</si>
  <si>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</si>
  <si>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</si>
  <si>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</si>
  <si>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</si>
  <si>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</si>
  <si>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</si>
  <si>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</si>
  <si>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</si>
  <si>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</si>
  <si>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</si>
  <si>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</si>
  <si>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</si>
  <si>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</si>
  <si>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</si>
  <si>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</si>
  <si>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</si>
  <si>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</si>
  <si>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</si>
  <si>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</si>
  <si>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</si>
  <si>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</si>
  <si>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</si>
  <si>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</si>
  <si>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</si>
  <si>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</si>
  <si>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</si>
  <si>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</si>
  <si>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</si>
  <si>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</si>
  <si>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</si>
  <si>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</si>
  <si>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</si>
  <si>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</si>
  <si>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</si>
  <si>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</si>
  <si>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</si>
  <si>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</si>
  <si>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</si>
  <si>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</si>
  <si>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</si>
  <si>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</si>
  <si>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</si>
  <si>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</si>
  <si>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</si>
  <si>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</si>
  <si>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</si>
  <si>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</si>
  <si>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</si>
  <si>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</si>
  <si>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</si>
  <si>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</si>
  <si>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</si>
  <si>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</si>
  <si>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</si>
  <si>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</si>
  <si>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</si>
  <si>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</si>
  <si>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</si>
  <si>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</si>
  <si>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</si>
  <si>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</si>
  <si>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</si>
  <si>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</si>
  <si>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</si>
  <si>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</si>
  <si>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</si>
  <si>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令和２年度より法適用となったため、指標が今年度分しかない。そのため事業継続のために今後の推移をみながら、適切な対応を検討、実施していかなければならない。</t>
    <rPh sb="1" eb="3">
      <t>レイワ</t>
    </rPh>
    <rPh sb="4" eb="6">
      <t>ネンド</t>
    </rPh>
    <rPh sb="8" eb="9">
      <t>ホウ</t>
    </rPh>
    <rPh sb="9" eb="11">
      <t>テキヨウ</t>
    </rPh>
    <rPh sb="18" eb="20">
      <t>シヒョウ</t>
    </rPh>
    <rPh sb="21" eb="24">
      <t>コンネンド</t>
    </rPh>
    <rPh sb="24" eb="25">
      <t>ブン</t>
    </rPh>
    <rPh sb="34" eb="36">
      <t>ジギョウ</t>
    </rPh>
    <rPh sb="36" eb="38">
      <t>ケイゾク</t>
    </rPh>
    <rPh sb="42" eb="44">
      <t>コンゴ</t>
    </rPh>
    <rPh sb="45" eb="47">
      <t>スイイ</t>
    </rPh>
    <rPh sb="53" eb="55">
      <t>テキセツ</t>
    </rPh>
    <rPh sb="56" eb="58">
      <t>タイオウ</t>
    </rPh>
    <rPh sb="59" eb="61">
      <t>ケントウ</t>
    </rPh>
    <rPh sb="62" eb="64">
      <t>ジッシ</t>
    </rPh>
    <phoneticPr fontId="4"/>
  </si>
  <si>
    <t>　令和２年度より法適用のため、「①有形固定資産減価償却率」は全体的に低くなっている。しかし、供用開始より20年が経過しており、こちらの指標が内容通りの残存耐用年数になっているわけではない。そのため、しばらくは数字だけではなく、個別に管理が必要になってくる。「②管路老朽化率」や「③管路改善率」にも注視しながら適切な対応をとる必要がある。</t>
    <rPh sb="1" eb="3">
      <t>レイワ</t>
    </rPh>
    <rPh sb="4" eb="6">
      <t>ネンド</t>
    </rPh>
    <rPh sb="8" eb="9">
      <t>ホウ</t>
    </rPh>
    <rPh sb="9" eb="11">
      <t>テキヨウ</t>
    </rPh>
    <rPh sb="17" eb="19">
      <t>ユウケイ</t>
    </rPh>
    <rPh sb="19" eb="21">
      <t>コテイ</t>
    </rPh>
    <rPh sb="21" eb="23">
      <t>シサン</t>
    </rPh>
    <rPh sb="23" eb="25">
      <t>ゲンカ</t>
    </rPh>
    <rPh sb="25" eb="27">
      <t>ショウキャク</t>
    </rPh>
    <rPh sb="27" eb="28">
      <t>リツ</t>
    </rPh>
    <rPh sb="30" eb="33">
      <t>ゼンタイテキ</t>
    </rPh>
    <rPh sb="34" eb="35">
      <t>ヒク</t>
    </rPh>
    <rPh sb="46" eb="48">
      <t>キョウヨウ</t>
    </rPh>
    <rPh sb="48" eb="50">
      <t>カイシ</t>
    </rPh>
    <rPh sb="54" eb="55">
      <t>ネン</t>
    </rPh>
    <rPh sb="56" eb="58">
      <t>ケイカ</t>
    </rPh>
    <rPh sb="67" eb="69">
      <t>シヒョウ</t>
    </rPh>
    <rPh sb="70" eb="72">
      <t>ナイヨウ</t>
    </rPh>
    <rPh sb="72" eb="73">
      <t>ドオ</t>
    </rPh>
    <rPh sb="75" eb="77">
      <t>ザンゾン</t>
    </rPh>
    <rPh sb="77" eb="79">
      <t>タイヨウ</t>
    </rPh>
    <rPh sb="79" eb="81">
      <t>ネンスウ</t>
    </rPh>
    <rPh sb="104" eb="106">
      <t>スウジ</t>
    </rPh>
    <rPh sb="113" eb="115">
      <t>コベツ</t>
    </rPh>
    <rPh sb="116" eb="118">
      <t>カンリ</t>
    </rPh>
    <rPh sb="119" eb="121">
      <t>ヒツヨウ</t>
    </rPh>
    <rPh sb="130" eb="132">
      <t>カンロ</t>
    </rPh>
    <rPh sb="132" eb="135">
      <t>ロウキュウカ</t>
    </rPh>
    <rPh sb="135" eb="136">
      <t>リツ</t>
    </rPh>
    <rPh sb="140" eb="142">
      <t>カンロ</t>
    </rPh>
    <rPh sb="142" eb="144">
      <t>カイゼン</t>
    </rPh>
    <rPh sb="144" eb="145">
      <t>リツ</t>
    </rPh>
    <rPh sb="148" eb="150">
      <t>チュウシ</t>
    </rPh>
    <rPh sb="154" eb="156">
      <t>テキセツ</t>
    </rPh>
    <rPh sb="157" eb="159">
      <t>タイオウ</t>
    </rPh>
    <rPh sb="162" eb="164">
      <t>ヒツヨウ</t>
    </rPh>
    <phoneticPr fontId="4"/>
  </si>
  <si>
    <t>　「①経常収支比率」は100％を超えていることから、維持管理費等は収益で賄えていることが分かる。そのため、「②累積欠損金比率」も現状はない。しかし、「⑤経費回収率」が全国平均を下回っているだけでなく、大きく100%を下回っていることから収益の多くを一般会計からの繰入に依存していることが分かる。このため、適切な経費等を検討し、事業継続のために適切な経営を考えていかなければならない。その時に指標となる「⑥汚水処理原価」は類似団体よりは低くなっているが、全国平均よりは高くなっている。当町は汚水処理を流域下水道により実施しているため処理費の大部分は流域負担金である。そのため、大きな見直しは難しいところではあるが、それ以外の事業の見直しや不明水を減らすことによる負担金の減額、接続率向上による有収水量増加などにより改善を図る必要がある。
　また、「③流動比率」も低いことから次年度以内の債務に対する現金が大きく不足している。流動負債の多くは管路布設のための企業債の償還であるが、今後は人口減少に伴う使用料の減少が見込まれていることや全国平均及び類似団体平均を比較した場合も比率が下回っていることから、上記のような改善を行っていく必要がある。
　一方で「④企業債残高対事業規模比率」は全国平均や類似団体平均よりも低く、「⑧水洗化率」は、類似団体平均より高くなっている。今後も引き続き規模に見合った投資及び更新を行い、事業推進に努める必要がある。</t>
    <rPh sb="3" eb="5">
      <t>ケイジョウ</t>
    </rPh>
    <rPh sb="5" eb="7">
      <t>シュウシ</t>
    </rPh>
    <rPh sb="7" eb="9">
      <t>ヒリツ</t>
    </rPh>
    <rPh sb="16" eb="17">
      <t>コ</t>
    </rPh>
    <rPh sb="26" eb="28">
      <t>イジ</t>
    </rPh>
    <rPh sb="28" eb="31">
      <t>カンリヒ</t>
    </rPh>
    <rPh sb="31" eb="32">
      <t>トウ</t>
    </rPh>
    <rPh sb="33" eb="35">
      <t>シュウエキ</t>
    </rPh>
    <rPh sb="36" eb="37">
      <t>マカナ</t>
    </rPh>
    <rPh sb="44" eb="45">
      <t>ワ</t>
    </rPh>
    <rPh sb="55" eb="57">
      <t>ルイセキ</t>
    </rPh>
    <rPh sb="57" eb="59">
      <t>ケッソン</t>
    </rPh>
    <rPh sb="59" eb="60">
      <t>キン</t>
    </rPh>
    <rPh sb="60" eb="62">
      <t>ヒリツ</t>
    </rPh>
    <rPh sb="64" eb="66">
      <t>ゲンジョウ</t>
    </rPh>
    <rPh sb="76" eb="78">
      <t>ケイヒ</t>
    </rPh>
    <rPh sb="78" eb="80">
      <t>カイシュウ</t>
    </rPh>
    <rPh sb="80" eb="81">
      <t>リツ</t>
    </rPh>
    <rPh sb="83" eb="85">
      <t>ゼンコク</t>
    </rPh>
    <rPh sb="85" eb="87">
      <t>ヘイキン</t>
    </rPh>
    <rPh sb="88" eb="90">
      <t>シタマワ</t>
    </rPh>
    <rPh sb="100" eb="101">
      <t>オオ</t>
    </rPh>
    <rPh sb="108" eb="110">
      <t>シタマワ</t>
    </rPh>
    <rPh sb="118" eb="120">
      <t>シュウエキ</t>
    </rPh>
    <rPh sb="121" eb="122">
      <t>オオ</t>
    </rPh>
    <rPh sb="124" eb="126">
      <t>イッパン</t>
    </rPh>
    <rPh sb="126" eb="128">
      <t>カイケイ</t>
    </rPh>
    <rPh sb="131" eb="133">
      <t>クリイレ</t>
    </rPh>
    <rPh sb="134" eb="136">
      <t>イゾン</t>
    </rPh>
    <rPh sb="143" eb="144">
      <t>ワ</t>
    </rPh>
    <rPh sb="152" eb="154">
      <t>テキセツ</t>
    </rPh>
    <rPh sb="155" eb="157">
      <t>ケイヒ</t>
    </rPh>
    <rPh sb="157" eb="158">
      <t>トウ</t>
    </rPh>
    <rPh sb="159" eb="161">
      <t>ケントウ</t>
    </rPh>
    <rPh sb="163" eb="165">
      <t>ジギョウ</t>
    </rPh>
    <rPh sb="165" eb="167">
      <t>ケイゾク</t>
    </rPh>
    <rPh sb="171" eb="173">
      <t>テキセツ</t>
    </rPh>
    <rPh sb="174" eb="176">
      <t>ケイエイ</t>
    </rPh>
    <rPh sb="177" eb="178">
      <t>カンガ</t>
    </rPh>
    <rPh sb="193" eb="194">
      <t>トキ</t>
    </rPh>
    <rPh sb="195" eb="197">
      <t>シヒョウ</t>
    </rPh>
    <rPh sb="202" eb="204">
      <t>オスイ</t>
    </rPh>
    <rPh sb="204" eb="206">
      <t>ショリ</t>
    </rPh>
    <rPh sb="206" eb="208">
      <t>ゲンカ</t>
    </rPh>
    <rPh sb="210" eb="212">
      <t>ルイジ</t>
    </rPh>
    <rPh sb="212" eb="214">
      <t>ダンタイ</t>
    </rPh>
    <rPh sb="217" eb="218">
      <t>ヒク</t>
    </rPh>
    <rPh sb="226" eb="228">
      <t>ゼンコク</t>
    </rPh>
    <rPh sb="228" eb="230">
      <t>ヘイキン</t>
    </rPh>
    <rPh sb="233" eb="234">
      <t>タカ</t>
    </rPh>
    <rPh sb="241" eb="243">
      <t>トウチョウ</t>
    </rPh>
    <rPh sb="244" eb="246">
      <t>オスイ</t>
    </rPh>
    <rPh sb="246" eb="248">
      <t>ショリ</t>
    </rPh>
    <rPh sb="249" eb="251">
      <t>リュウイキ</t>
    </rPh>
    <rPh sb="251" eb="254">
      <t>ゲスイドウ</t>
    </rPh>
    <rPh sb="257" eb="259">
      <t>ジッシ</t>
    </rPh>
    <rPh sb="265" eb="267">
      <t>ショリ</t>
    </rPh>
    <rPh sb="267" eb="268">
      <t>ヒ</t>
    </rPh>
    <rPh sb="269" eb="272">
      <t>ダイブブン</t>
    </rPh>
    <rPh sb="273" eb="275">
      <t>リュウイキ</t>
    </rPh>
    <rPh sb="275" eb="278">
      <t>フタンキン</t>
    </rPh>
    <rPh sb="287" eb="288">
      <t>オオ</t>
    </rPh>
    <rPh sb="290" eb="292">
      <t>ミナオ</t>
    </rPh>
    <rPh sb="294" eb="295">
      <t>ムズカ</t>
    </rPh>
    <rPh sb="308" eb="310">
      <t>イガイ</t>
    </rPh>
    <rPh sb="311" eb="313">
      <t>ジギョウ</t>
    </rPh>
    <rPh sb="314" eb="316">
      <t>ミナオ</t>
    </rPh>
    <rPh sb="318" eb="320">
      <t>フメイ</t>
    </rPh>
    <rPh sb="320" eb="321">
      <t>スイ</t>
    </rPh>
    <rPh sb="322" eb="323">
      <t>ヘ</t>
    </rPh>
    <rPh sb="330" eb="333">
      <t>フタンキン</t>
    </rPh>
    <rPh sb="334" eb="336">
      <t>ゲンガク</t>
    </rPh>
    <rPh sb="337" eb="339">
      <t>セツゾク</t>
    </rPh>
    <rPh sb="339" eb="340">
      <t>リツ</t>
    </rPh>
    <rPh sb="340" eb="342">
      <t>コウジョウ</t>
    </rPh>
    <rPh sb="345" eb="347">
      <t>ユウシュウ</t>
    </rPh>
    <rPh sb="347" eb="349">
      <t>スイリョウ</t>
    </rPh>
    <rPh sb="349" eb="351">
      <t>ゾウカ</t>
    </rPh>
    <rPh sb="356" eb="358">
      <t>カイゼン</t>
    </rPh>
    <rPh sb="359" eb="360">
      <t>ハカ</t>
    </rPh>
    <rPh sb="361" eb="363">
      <t>ヒツヨウ</t>
    </rPh>
    <rPh sb="374" eb="376">
      <t>リュウドウ</t>
    </rPh>
    <rPh sb="376" eb="378">
      <t>ヒリツ</t>
    </rPh>
    <rPh sb="380" eb="381">
      <t>ヒク</t>
    </rPh>
    <rPh sb="386" eb="389">
      <t>ジネンド</t>
    </rPh>
    <rPh sb="389" eb="391">
      <t>イナイ</t>
    </rPh>
    <rPh sb="392" eb="394">
      <t>サイム</t>
    </rPh>
    <rPh sb="395" eb="396">
      <t>タイ</t>
    </rPh>
    <rPh sb="398" eb="400">
      <t>ゲンキン</t>
    </rPh>
    <rPh sb="401" eb="402">
      <t>オオ</t>
    </rPh>
    <rPh sb="404" eb="406">
      <t>フソク</t>
    </rPh>
    <rPh sb="411" eb="413">
      <t>リュウドウ</t>
    </rPh>
    <rPh sb="413" eb="415">
      <t>フサイ</t>
    </rPh>
    <rPh sb="416" eb="417">
      <t>オオ</t>
    </rPh>
    <rPh sb="419" eb="421">
      <t>カンロ</t>
    </rPh>
    <rPh sb="421" eb="423">
      <t>フセツ</t>
    </rPh>
    <rPh sb="427" eb="429">
      <t>キギョウ</t>
    </rPh>
    <rPh sb="429" eb="430">
      <t>サイ</t>
    </rPh>
    <rPh sb="431" eb="433">
      <t>ショウカン</t>
    </rPh>
    <rPh sb="438" eb="440">
      <t>コンゴ</t>
    </rPh>
    <rPh sb="441" eb="443">
      <t>ジンコウ</t>
    </rPh>
    <rPh sb="443" eb="445">
      <t>ゲンショウ</t>
    </rPh>
    <rPh sb="446" eb="447">
      <t>トモナ</t>
    </rPh>
    <rPh sb="448" eb="451">
      <t>シヨウリョウ</t>
    </rPh>
    <rPh sb="452" eb="454">
      <t>ゲンショウ</t>
    </rPh>
    <rPh sb="455" eb="457">
      <t>ミコ</t>
    </rPh>
    <rPh sb="465" eb="467">
      <t>ゼンコク</t>
    </rPh>
    <rPh sb="467" eb="469">
      <t>ヘイキン</t>
    </rPh>
    <rPh sb="469" eb="470">
      <t>オヨ</t>
    </rPh>
    <rPh sb="471" eb="473">
      <t>ルイジ</t>
    </rPh>
    <rPh sb="473" eb="475">
      <t>ダンタイ</t>
    </rPh>
    <rPh sb="475" eb="477">
      <t>ヘイキン</t>
    </rPh>
    <rPh sb="478" eb="480">
      <t>ヒカク</t>
    </rPh>
    <rPh sb="482" eb="484">
      <t>バアイ</t>
    </rPh>
    <rPh sb="485" eb="487">
      <t>ヒリツ</t>
    </rPh>
    <rPh sb="488" eb="490">
      <t>シタマワ</t>
    </rPh>
    <rPh sb="499" eb="501">
      <t>ジョウキ</t>
    </rPh>
    <rPh sb="505" eb="507">
      <t>カイゼン</t>
    </rPh>
    <rPh sb="508" eb="509">
      <t>オコナ</t>
    </rPh>
    <rPh sb="513" eb="515">
      <t>ヒツヨウ</t>
    </rPh>
    <rPh sb="521" eb="523">
      <t>イッポウ</t>
    </rPh>
    <rPh sb="526" eb="528">
      <t>キギョウ</t>
    </rPh>
    <rPh sb="528" eb="529">
      <t>サイ</t>
    </rPh>
    <rPh sb="529" eb="531">
      <t>ザンダカ</t>
    </rPh>
    <rPh sb="531" eb="532">
      <t>タイ</t>
    </rPh>
    <rPh sb="532" eb="534">
      <t>ジギョウ</t>
    </rPh>
    <rPh sb="534" eb="536">
      <t>キボ</t>
    </rPh>
    <rPh sb="536" eb="538">
      <t>ヒリツ</t>
    </rPh>
    <rPh sb="540" eb="542">
      <t>ゼンコク</t>
    </rPh>
    <rPh sb="542" eb="544">
      <t>ヘイキン</t>
    </rPh>
    <rPh sb="545" eb="547">
      <t>ルイジ</t>
    </rPh>
    <rPh sb="547" eb="549">
      <t>ダンタイ</t>
    </rPh>
    <rPh sb="559" eb="562">
      <t>スイセンカ</t>
    </rPh>
    <rPh sb="562" eb="563">
      <t>リツ</t>
    </rPh>
    <rPh sb="566" eb="568">
      <t>ルイジ</t>
    </rPh>
    <rPh sb="568" eb="570">
      <t>ダンタイ</t>
    </rPh>
    <rPh sb="570" eb="572">
      <t>ヘイキン</t>
    </rPh>
    <rPh sb="574" eb="575">
      <t>タカ</t>
    </rPh>
    <rPh sb="606" eb="608">
      <t>ジギョウ</t>
    </rPh>
    <rPh sb="608" eb="610">
      <t>スイシン</t>
    </rPh>
    <rPh sb="611" eb="6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</si>
</sst>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50-4880-9523-44647C7F00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E250-4880-9523-44647C7F00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36-438F-B0BD-1C0C986B40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c:v>
                </c:pt>
              </c:numCache>
            </c:numRef>
          </c:val>
          <c:smooth val="0"/>
          <c:extLst>
            <c:ext xmlns:c16="http://schemas.microsoft.com/office/drawing/2014/chart" uri="{C3380CC4-5D6E-409C-BE32-E72D297353CC}">
              <c16:uniqueId val="{00000001-D736-438F-B0BD-1C0C986B40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93.72</c:v>
                </c:pt>
              </c:numCache>
            </c:numRef>
          </c:val>
          <c:extLst>
            <c:ext xmlns:c16="http://schemas.microsoft.com/office/drawing/2014/chart" uri="{C3380CC4-5D6E-409C-BE32-E72D297353CC}">
              <c16:uniqueId val="{00000000-770C-495D-9441-AA73044E9A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85.01</c:v>
                </c:pt>
              </c:numCache>
            </c:numRef>
          </c:val>
          <c:smooth val="0"/>
          <c:extLst>
            <c:ext xmlns:c16="http://schemas.microsoft.com/office/drawing/2014/chart" uri="{C3380CC4-5D6E-409C-BE32-E72D297353CC}">
              <c16:uniqueId val="{00000001-770C-495D-9441-AA73044E9A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120.46</c:v>
                </c:pt>
              </c:numCache>
            </c:numRef>
          </c:val>
          <c:extLst>
            <c:ext xmlns:c16="http://schemas.microsoft.com/office/drawing/2014/chart" uri="{C3380CC4-5D6E-409C-BE32-E72D297353CC}">
              <c16:uniqueId val="{00000000-0D8C-432A-9E9B-C87ECFFA6F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106.75</c:v>
                </c:pt>
              </c:numCache>
            </c:numRef>
          </c:val>
          <c:smooth val="0"/>
          <c:extLst>
            <c:ext xmlns:c16="http://schemas.microsoft.com/office/drawing/2014/chart" uri="{C3380CC4-5D6E-409C-BE32-E72D297353CC}">
              <c16:uniqueId val="{00000001-0D8C-432A-9E9B-C87ECFFA6F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3.85</c:v>
                </c:pt>
              </c:numCache>
            </c:numRef>
          </c:val>
          <c:extLst>
            <c:ext xmlns:c16="http://schemas.microsoft.com/office/drawing/2014/chart" uri="{C3380CC4-5D6E-409C-BE32-E72D297353CC}">
              <c16:uniqueId val="{00000000-3BFF-4A36-A419-4BF98873F9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9.0399999999999991</c:v>
                </c:pt>
              </c:numCache>
            </c:numRef>
          </c:val>
          <c:smooth val="0"/>
          <c:extLst>
            <c:ext xmlns:c16="http://schemas.microsoft.com/office/drawing/2014/chart" uri="{C3380CC4-5D6E-409C-BE32-E72D297353CC}">
              <c16:uniqueId val="{00000001-3BFF-4A36-A419-4BF98873F9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EA-4CE4-86B5-F616AA6814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0EA-4CE4-86B5-F616AA6814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66-4AC0-9AF6-41DC0D7A41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7.23</c:v>
                </c:pt>
              </c:numCache>
            </c:numRef>
          </c:val>
          <c:smooth val="0"/>
          <c:extLst>
            <c:ext xmlns:c16="http://schemas.microsoft.com/office/drawing/2014/chart" uri="{C3380CC4-5D6E-409C-BE32-E72D297353CC}">
              <c16:uniqueId val="{00000001-6566-4AC0-9AF6-41DC0D7A41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23.93</c:v>
                </c:pt>
              </c:numCache>
            </c:numRef>
          </c:val>
          <c:extLst>
            <c:ext xmlns:c16="http://schemas.microsoft.com/office/drawing/2014/chart" uri="{C3380CC4-5D6E-409C-BE32-E72D297353CC}">
              <c16:uniqueId val="{00000000-DC40-4A67-BE34-1D9F7C7FBD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38.76</c:v>
                </c:pt>
              </c:numCache>
            </c:numRef>
          </c:val>
          <c:smooth val="0"/>
          <c:extLst>
            <c:ext xmlns:c16="http://schemas.microsoft.com/office/drawing/2014/chart" uri="{C3380CC4-5D6E-409C-BE32-E72D297353CC}">
              <c16:uniqueId val="{00000001-DC40-4A67-BE34-1D9F7C7FBD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620.17999999999995</c:v>
                </c:pt>
              </c:numCache>
            </c:numRef>
          </c:val>
          <c:extLst>
            <c:ext xmlns:c16="http://schemas.microsoft.com/office/drawing/2014/chart" uri="{C3380CC4-5D6E-409C-BE32-E72D297353CC}">
              <c16:uniqueId val="{00000000-7643-47C2-8552-F57A4D85A6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1303.55</c:v>
                </c:pt>
              </c:numCache>
            </c:numRef>
          </c:val>
          <c:smooth val="0"/>
          <c:extLst>
            <c:ext xmlns:c16="http://schemas.microsoft.com/office/drawing/2014/chart" uri="{C3380CC4-5D6E-409C-BE32-E72D297353CC}">
              <c16:uniqueId val="{00000001-7643-47C2-8552-F57A4D85A6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74.08</c:v>
                </c:pt>
              </c:numCache>
            </c:numRef>
          </c:val>
          <c:extLst>
            <c:ext xmlns:c16="http://schemas.microsoft.com/office/drawing/2014/chart" uri="{C3380CC4-5D6E-409C-BE32-E72D297353CC}">
              <c16:uniqueId val="{00000000-7821-4838-BA0D-A9E40B3E98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78.510000000000005</c:v>
                </c:pt>
              </c:numCache>
            </c:numRef>
          </c:val>
          <c:smooth val="0"/>
          <c:extLst>
            <c:ext xmlns:c16="http://schemas.microsoft.com/office/drawing/2014/chart" uri="{C3380CC4-5D6E-409C-BE32-E72D297353CC}">
              <c16:uniqueId val="{00000001-7821-4838-BA0D-A9E40B3E98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46B0-4682-BE8D-8798358742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160.44999999999999</c:v>
                </c:pt>
              </c:numCache>
            </c:numRef>
          </c:val>
          <c:smooth val="0"/>
          <c:extLst>
            <c:ext xmlns:c16="http://schemas.microsoft.com/office/drawing/2014/chart" uri="{C3380CC4-5D6E-409C-BE32-E72D297353CC}">
              <c16:uniqueId val="{00000001-46B0-4682-BE8D-8798358742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野木町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tr">
        <f>データ!$M$6</f>
        <v>非設置</v>
      </c>
      <c r="AE8" s="79"/>
      <c r="AF8" s="79"/>
      <c r="AG8" s="79"/>
      <c r="AH8" s="79"/>
      <c r="AI8" s="79"/>
      <c r="AJ8" s="79"/>
      <c r="AK8" s="3"/>
      <c r="AL8" s="75">
        <f>データ!S6</f>
        <v>25497</v>
      </c>
      <c r="AM8" s="75"/>
      <c r="AN8" s="75"/>
      <c r="AO8" s="75"/>
      <c r="AP8" s="75"/>
      <c r="AQ8" s="75"/>
      <c r="AR8" s="75"/>
      <c r="AS8" s="75"/>
      <c r="AT8" s="74">
        <f>データ!T6</f>
        <v>30.27</v>
      </c>
      <c r="AU8" s="74"/>
      <c r="AV8" s="74"/>
      <c r="AW8" s="74"/>
      <c r="AX8" s="74"/>
      <c r="AY8" s="74"/>
      <c r="AZ8" s="74"/>
      <c r="BA8" s="74"/>
      <c r="BB8" s="74">
        <f>データ!U6</f>
        <v>842.32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45.81</v>
      </c>
      <c r="J10" s="74"/>
      <c r="K10" s="74"/>
      <c r="L10" s="74"/>
      <c r="M10" s="74"/>
      <c r="N10" s="74"/>
      <c r="O10" s="74"/>
      <c r="P10" s="74">
        <f>データ!P6</f>
        <v>65.7</v>
      </c>
      <c r="Q10" s="74"/>
      <c r="R10" s="74"/>
      <c r="S10" s="74"/>
      <c r="T10" s="74"/>
      <c r="U10" s="74"/>
      <c r="V10" s="74"/>
      <c r="W10" s="74">
        <f>データ!Q6</f>
        <v>74.540000000000006</v>
      </c>
      <c r="X10" s="74"/>
      <c r="Y10" s="74"/>
      <c r="Z10" s="74"/>
      <c r="AA10" s="74"/>
      <c r="AB10" s="74"/>
      <c r="AC10" s="74"/>
      <c r="AD10" s="75">
        <f>データ!R6</f>
        <v>2530</v>
      </c>
      <c r="AE10" s="75"/>
      <c r="AF10" s="75"/>
      <c r="AG10" s="75"/>
      <c r="AH10" s="75"/>
      <c r="AI10" s="75"/>
      <c r="AJ10" s="75"/>
      <c r="AK10" s="2"/>
      <c r="AL10" s="75">
        <f>データ!V6</f>
        <v>16687</v>
      </c>
      <c r="AM10" s="75"/>
      <c r="AN10" s="75"/>
      <c r="AO10" s="75"/>
      <c r="AP10" s="75"/>
      <c r="AQ10" s="75"/>
      <c r="AR10" s="75"/>
      <c r="AS10" s="75"/>
      <c r="AT10" s="74">
        <f>データ!W6</f>
        <v>2.71</v>
      </c>
      <c r="AU10" s="74"/>
      <c r="AV10" s="74"/>
      <c r="AW10" s="74"/>
      <c r="AX10" s="74"/>
      <c r="AY10" s="74"/>
      <c r="AZ10" s="74"/>
      <c r="BA10" s="74"/>
      <c r="BB10" s="74">
        <f>データ!X6</f>
        <v>6157.56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oRN685UdOQ4X7tcVc4EP0TxUcVr7bWQTmYrZa1DPQnXmhBCeZXf2KC68F5f2HSX5SVsiivVzRibpWeAZ8SgGg==" saltValue="PPO/4XpkglrlO3Wr1Vf3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93645</v>
      </c>
      <c r="D6" s="33">
        <f t="shared" si="3"/>
        <v>46</v>
      </c>
      <c r="E6" s="33">
        <f t="shared" si="3"/>
        <v>17</v>
      </c>
      <c r="F6" s="33">
        <f t="shared" si="3"/>
        <v>1</v>
      </c>
      <c r="G6" s="33">
        <f t="shared" si="3"/>
        <v>0</v>
      </c>
      <c r="H6" s="33" t="str">
        <f t="shared" si="3"/>
        <v>栃木県　野木町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45.81</v>
      </c>
      <c r="P6" s="34">
        <f t="shared" si="3"/>
        <v>65.7</v>
      </c>
      <c r="Q6" s="34">
        <f t="shared" si="3"/>
        <v>74.540000000000006</v>
      </c>
      <c r="R6" s="34">
        <f t="shared" si="3"/>
        <v>2530</v>
      </c>
      <c r="S6" s="34">
        <f t="shared" si="3"/>
        <v>25497</v>
      </c>
      <c r="T6" s="34">
        <f t="shared" si="3"/>
        <v>30.27</v>
      </c>
      <c r="U6" s="34">
        <f t="shared" si="3"/>
        <v>842.32</v>
      </c>
      <c r="V6" s="34">
        <f t="shared" si="3"/>
        <v>16687</v>
      </c>
      <c r="W6" s="34">
        <f t="shared" si="3"/>
        <v>2.71</v>
      </c>
      <c r="X6" s="34">
        <f t="shared" si="3"/>
        <v>6157.56</v>
      </c>
      <c r="Y6" s="35" t="str">
        <f>IF(Y7="",NA(),Y7)</f>
        <v>-</v>
      </c>
      <c r="Z6" s="35" t="str">
        <f t="shared" ref="Z6:AH6" si="4">IF(Z7="",NA(),Z7)</f>
        <v>-</v>
      </c>
      <c r="AA6" s="35" t="str">
        <f t="shared" si="4"/>
        <v>-</v>
      </c>
      <c r="AB6" s="35" t="str">
        <f t="shared" si="4"/>
        <v>-</v>
      </c>
      <c r="AC6" s="35">
        <f t="shared" si="4"/>
        <v>120.46</v>
      </c>
      <c r="AD6" s="35" t="str">
        <f t="shared" si="4"/>
        <v>-</v>
      </c>
      <c r="AE6" s="35" t="str">
        <f t="shared" si="4"/>
        <v>-</v>
      </c>
      <c r="AF6" s="35" t="str">
        <f t="shared" si="4"/>
        <v>-</v>
      </c>
      <c r="AG6" s="35" t="str">
        <f t="shared" si="4"/>
        <v>-</v>
      </c>
      <c r="AH6" s="35">
        <f t="shared" si="4"/>
        <v>106.75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7.23</v>
      </c>
      <c r="AT6" s="34" t="str">
        <f>IF(AT7="","",IF(AT7="-","【-】","【"&amp;SUBSTITUTE(TEXT(AT7,"#,##0.00"),"-","△")&amp;"】"))</f>
        <v>【3.64】</v>
      </c>
      <c r="AU6" s="35" t="str">
        <f>IF(AU7="",NA(),AU7)</f>
        <v>-</v>
      </c>
      <c r="AV6" s="35" t="str">
        <f t="shared" ref="AV6:BD6" si="6">IF(AV7="",NA(),AV7)</f>
        <v>-</v>
      </c>
      <c r="AW6" s="35" t="str">
        <f t="shared" si="6"/>
        <v>-</v>
      </c>
      <c r="AX6" s="35" t="str">
        <f t="shared" si="6"/>
        <v>-</v>
      </c>
      <c r="AY6" s="35">
        <f t="shared" si="6"/>
        <v>23.93</v>
      </c>
      <c r="AZ6" s="35" t="str">
        <f t="shared" si="6"/>
        <v>-</v>
      </c>
      <c r="BA6" s="35" t="str">
        <f t="shared" si="6"/>
        <v>-</v>
      </c>
      <c r="BB6" s="35" t="str">
        <f t="shared" si="6"/>
        <v>-</v>
      </c>
      <c r="BC6" s="35" t="str">
        <f t="shared" si="6"/>
        <v>-</v>
      </c>
      <c r="BD6" s="35">
        <f t="shared" si="6"/>
        <v>38.76</v>
      </c>
      <c r="BE6" s="34" t="str">
        <f>IF(BE7="","",IF(BE7="-","【-】","【"&amp;SUBSTITUTE(TEXT(BE7,"#,##0.00"),"-","△")&amp;"】"))</f>
        <v>【67.52】</v>
      </c>
      <c r="BF6" s="35" t="str">
        <f>IF(BF7="",NA(),BF7)</f>
        <v>-</v>
      </c>
      <c r="BG6" s="35" t="str">
        <f t="shared" ref="BG6:BO6" si="7">IF(BG7="",NA(),BG7)</f>
        <v>-</v>
      </c>
      <c r="BH6" s="35" t="str">
        <f t="shared" si="7"/>
        <v>-</v>
      </c>
      <c r="BI6" s="35" t="str">
        <f t="shared" si="7"/>
        <v>-</v>
      </c>
      <c r="BJ6" s="35">
        <f t="shared" si="7"/>
        <v>620.17999999999995</v>
      </c>
      <c r="BK6" s="35" t="str">
        <f t="shared" si="7"/>
        <v>-</v>
      </c>
      <c r="BL6" s="35" t="str">
        <f t="shared" si="7"/>
        <v>-</v>
      </c>
      <c r="BM6" s="35" t="str">
        <f t="shared" si="7"/>
        <v>-</v>
      </c>
      <c r="BN6" s="35" t="str">
        <f t="shared" si="7"/>
        <v>-</v>
      </c>
      <c r="BO6" s="35">
        <f t="shared" si="7"/>
        <v>1303.55</v>
      </c>
      <c r="BP6" s="34" t="str">
        <f>IF(BP7="","",IF(BP7="-","【-】","【"&amp;SUBSTITUTE(TEXT(BP7,"#,##0.00"),"-","△")&amp;"】"))</f>
        <v>【705.21】</v>
      </c>
      <c r="BQ6" s="35" t="str">
        <f>IF(BQ7="",NA(),BQ7)</f>
        <v>-</v>
      </c>
      <c r="BR6" s="35" t="str">
        <f t="shared" ref="BR6:BZ6" si="8">IF(BR7="",NA(),BR7)</f>
        <v>-</v>
      </c>
      <c r="BS6" s="35" t="str">
        <f t="shared" si="8"/>
        <v>-</v>
      </c>
      <c r="BT6" s="35" t="str">
        <f t="shared" si="8"/>
        <v>-</v>
      </c>
      <c r="BU6" s="35">
        <f t="shared" si="8"/>
        <v>74.08</v>
      </c>
      <c r="BV6" s="35" t="str">
        <f t="shared" si="8"/>
        <v>-</v>
      </c>
      <c r="BW6" s="35" t="str">
        <f t="shared" si="8"/>
        <v>-</v>
      </c>
      <c r="BX6" s="35" t="str">
        <f t="shared" si="8"/>
        <v>-</v>
      </c>
      <c r="BY6" s="35" t="str">
        <f t="shared" si="8"/>
        <v>-</v>
      </c>
      <c r="BZ6" s="35">
        <f t="shared" si="8"/>
        <v>78.510000000000005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46.3</v>
      </c>
      <c r="CW6" s="34" t="str">
        <f>IF(CW7="","",IF(CW7="-","【-】","【"&amp;SUBSTITUTE(TEXT(CW7,"#,##0.00"),"-","△")&amp;"】"))</f>
        <v>【59.57】</v>
      </c>
      <c r="CX6" s="35" t="str">
        <f>IF(CX7="",NA(),CX7)</f>
        <v>-</v>
      </c>
      <c r="CY6" s="35" t="str">
        <f t="shared" ref="CY6:DG6" si="11">IF(CY7="",NA(),CY7)</f>
        <v>-</v>
      </c>
      <c r="CZ6" s="35" t="str">
        <f t="shared" si="11"/>
        <v>-</v>
      </c>
      <c r="DA6" s="35" t="str">
        <f t="shared" si="11"/>
        <v>-</v>
      </c>
      <c r="DB6" s="35">
        <f t="shared" si="11"/>
        <v>93.72</v>
      </c>
      <c r="DC6" s="35" t="str">
        <f t="shared" si="11"/>
        <v>-</v>
      </c>
      <c r="DD6" s="35" t="str">
        <f t="shared" si="11"/>
        <v>-</v>
      </c>
      <c r="DE6" s="35" t="str">
        <f t="shared" si="11"/>
        <v>-</v>
      </c>
      <c r="DF6" s="35" t="str">
        <f t="shared" si="11"/>
        <v>-</v>
      </c>
      <c r="DG6" s="35">
        <f t="shared" si="11"/>
        <v>85.01</v>
      </c>
      <c r="DH6" s="34" t="str">
        <f>IF(DH7="","",IF(DH7="-","【-】","【"&amp;SUBSTITUTE(TEXT(DH7,"#,##0.00"),"-","△")&amp;"】"))</f>
        <v>【95.57】</v>
      </c>
      <c r="DI6" s="35" t="str">
        <f>IF(DI7="",NA(),DI7)</f>
        <v>-</v>
      </c>
      <c r="DJ6" s="35" t="str">
        <f t="shared" ref="DJ6:DR6" si="12">IF(DJ7="",NA(),DJ7)</f>
        <v>-</v>
      </c>
      <c r="DK6" s="35" t="str">
        <f t="shared" si="12"/>
        <v>-</v>
      </c>
      <c r="DL6" s="35" t="str">
        <f t="shared" si="12"/>
        <v>-</v>
      </c>
      <c r="DM6" s="35">
        <f t="shared" si="12"/>
        <v>3.85</v>
      </c>
      <c r="DN6" s="35" t="str">
        <f t="shared" si="12"/>
        <v>-</v>
      </c>
      <c r="DO6" s="35" t="str">
        <f t="shared" si="12"/>
        <v>-</v>
      </c>
      <c r="DP6" s="35" t="str">
        <f t="shared" si="12"/>
        <v>-</v>
      </c>
      <c r="DQ6" s="35" t="str">
        <f t="shared" si="12"/>
        <v>-</v>
      </c>
      <c r="DR6" s="35">
        <f t="shared" si="12"/>
        <v>9.0399999999999991</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【0.30】</v>
      </c>
    </row>
    <row r="7" spans="1:148" s="36" customFormat="1" x14ac:dyDescent="0.15">
      <c r="A7" s="28"/>
      <c r="B7" s="37">
        <v>2020</v>
      </c>
      <c r="C7" s="37">
        <v>93645</v>
      </c>
      <c r="D7" s="37">
        <v>46</v>
      </c>
      <c r="E7" s="37">
        <v>17</v>
      </c>
      <c r="F7" s="37">
        <v>1</v>
      </c>
      <c r="G7" s="37">
        <v>0</v>
      </c>
      <c r="H7" s="37" t="s">
        <v>95</v>
      </c>
      <c r="I7" s="37" t="s">
        <v>96</v>
      </c>
      <c r="J7" s="37" t="s">
        <v>97</v>
      </c>
      <c r="K7" s="37" t="s">
        <v>98</v>
      </c>
      <c r="L7" s="37" t="s">
        <v>99</v>
      </c>
      <c r="M7" s="37" t="s">
        <v>100</v>
      </c>
      <c r="N7" s="38" t="s">
        <v>101</v>
      </c>
      <c r="O7" s="38">
        <v>45.81</v>
      </c>
      <c r="P7" s="38">
        <v>65.7</v>
      </c>
      <c r="Q7" s="38">
        <v>74.540000000000006</v>
      </c>
      <c r="R7" s="38">
        <v>2530</v>
      </c>
      <c r="S7" s="38">
        <v>25497</v>
      </c>
      <c r="T7" s="38">
        <v>30.27</v>
      </c>
      <c r="U7" s="38">
        <v>842.32</v>
      </c>
      <c r="V7" s="38">
        <v>16687</v>
      </c>
      <c r="W7" s="38">
        <v>2.71</v>
      </c>
      <c r="X7" s="38">
        <v>6157.56</v>
      </c>
      <c r="Y7" s="38" t="s">
        <v>101</v>
      </c>
      <c r="Z7" s="38" t="s">
        <v>101</v>
      </c>
      <c r="AA7" s="38" t="s">
        <v>101</v>
      </c>
      <c r="AB7" s="38" t="s">
        <v>101</v>
      </c>
      <c r="AC7" s="38">
        <v>120.46</v>
      </c>
      <c r="AD7" s="38" t="s">
        <v>101</v>
      </c>
      <c r="AE7" s="38" t="s">
        <v>101</v>
      </c>
      <c r="AF7" s="38" t="s">
        <v>101</v>
      </c>
      <c r="AG7" s="38" t="s">
        <v>101</v>
      </c>
      <c r="AH7" s="38">
        <v>106.75</v>
      </c>
      <c r="AI7" s="38">
        <v>106.67</v>
      </c>
      <c r="AJ7" s="38" t="s">
        <v>101</v>
      </c>
      <c r="AK7" s="38" t="s">
        <v>101</v>
      </c>
      <c r="AL7" s="38" t="s">
        <v>101</v>
      </c>
      <c r="AM7" s="38" t="s">
        <v>101</v>
      </c>
      <c r="AN7" s="38">
        <v>0</v>
      </c>
      <c r="AO7" s="38" t="s">
        <v>101</v>
      </c>
      <c r="AP7" s="38" t="s">
        <v>101</v>
      </c>
      <c r="AQ7" s="38" t="s">
        <v>101</v>
      </c>
      <c r="AR7" s="38" t="s">
        <v>101</v>
      </c>
      <c r="AS7" s="38">
        <v>7.23</v>
      </c>
      <c r="AT7" s="38">
        <v>3.64</v>
      </c>
      <c r="AU7" s="38" t="s">
        <v>101</v>
      </c>
      <c r="AV7" s="38" t="s">
        <v>101</v>
      </c>
      <c r="AW7" s="38" t="s">
        <v>101</v>
      </c>
      <c r="AX7" s="38" t="s">
        <v>101</v>
      </c>
      <c r="AY7" s="38">
        <v>23.93</v>
      </c>
      <c r="AZ7" s="38" t="s">
        <v>101</v>
      </c>
      <c r="BA7" s="38" t="s">
        <v>101</v>
      </c>
      <c r="BB7" s="38" t="s">
        <v>101</v>
      </c>
      <c r="BC7" s="38" t="s">
        <v>101</v>
      </c>
      <c r="BD7" s="38">
        <v>38.76</v>
      </c>
      <c r="BE7" s="38">
        <v>67.52</v>
      </c>
      <c r="BF7" s="38" t="s">
        <v>101</v>
      </c>
      <c r="BG7" s="38" t="s">
        <v>101</v>
      </c>
      <c r="BH7" s="38" t="s">
        <v>101</v>
      </c>
      <c r="BI7" s="38" t="s">
        <v>101</v>
      </c>
      <c r="BJ7" s="38">
        <v>620.17999999999995</v>
      </c>
      <c r="BK7" s="38" t="s">
        <v>101</v>
      </c>
      <c r="BL7" s="38" t="s">
        <v>101</v>
      </c>
      <c r="BM7" s="38" t="s">
        <v>101</v>
      </c>
      <c r="BN7" s="38" t="s">
        <v>101</v>
      </c>
      <c r="BO7" s="38">
        <v>1303.55</v>
      </c>
      <c r="BP7" s="38">
        <v>705.21</v>
      </c>
      <c r="BQ7" s="38" t="s">
        <v>101</v>
      </c>
      <c r="BR7" s="38" t="s">
        <v>101</v>
      </c>
      <c r="BS7" s="38" t="s">
        <v>101</v>
      </c>
      <c r="BT7" s="38" t="s">
        <v>101</v>
      </c>
      <c r="BU7" s="38">
        <v>74.08</v>
      </c>
      <c r="BV7" s="38" t="s">
        <v>101</v>
      </c>
      <c r="BW7" s="38" t="s">
        <v>101</v>
      </c>
      <c r="BX7" s="38" t="s">
        <v>101</v>
      </c>
      <c r="BY7" s="38" t="s">
        <v>101</v>
      </c>
      <c r="BZ7" s="38">
        <v>78.510000000000005</v>
      </c>
      <c r="CA7" s="38">
        <v>98.96</v>
      </c>
      <c r="CB7" s="38" t="s">
        <v>101</v>
      </c>
      <c r="CC7" s="38" t="s">
        <v>101</v>
      </c>
      <c r="CD7" s="38" t="s">
        <v>101</v>
      </c>
      <c r="CE7" s="38" t="s">
        <v>101</v>
      </c>
      <c r="CF7" s="38">
        <v>150</v>
      </c>
      <c r="CG7" s="38" t="s">
        <v>101</v>
      </c>
      <c r="CH7" s="38" t="s">
        <v>101</v>
      </c>
      <c r="CI7" s="38" t="s">
        <v>101</v>
      </c>
      <c r="CJ7" s="38" t="s">
        <v>101</v>
      </c>
      <c r="CK7" s="38">
        <v>160.44999999999999</v>
      </c>
      <c r="CL7" s="38">
        <v>134.52000000000001</v>
      </c>
      <c r="CM7" s="38" t="s">
        <v>101</v>
      </c>
      <c r="CN7" s="38" t="s">
        <v>101</v>
      </c>
      <c r="CO7" s="38" t="s">
        <v>101</v>
      </c>
      <c r="CP7" s="38" t="s">
        <v>101</v>
      </c>
      <c r="CQ7" s="38" t="s">
        <v>101</v>
      </c>
      <c r="CR7" s="38" t="s">
        <v>101</v>
      </c>
      <c r="CS7" s="38" t="s">
        <v>101</v>
      </c>
      <c r="CT7" s="38" t="s">
        <v>101</v>
      </c>
      <c r="CU7" s="38" t="s">
        <v>101</v>
      </c>
      <c r="CV7" s="38">
        <v>46.3</v>
      </c>
      <c r="CW7" s="38">
        <v>59.57</v>
      </c>
      <c r="CX7" s="38" t="s">
        <v>101</v>
      </c>
      <c r="CY7" s="38" t="s">
        <v>101</v>
      </c>
      <c r="CZ7" s="38" t="s">
        <v>101</v>
      </c>
      <c r="DA7" s="38" t="s">
        <v>101</v>
      </c>
      <c r="DB7" s="38">
        <v>93.72</v>
      </c>
      <c r="DC7" s="38" t="s">
        <v>101</v>
      </c>
      <c r="DD7" s="38" t="s">
        <v>101</v>
      </c>
      <c r="DE7" s="38" t="s">
        <v>101</v>
      </c>
      <c r="DF7" s="38" t="s">
        <v>101</v>
      </c>
      <c r="DG7" s="38">
        <v>85.01</v>
      </c>
      <c r="DH7" s="38">
        <v>95.57</v>
      </c>
      <c r="DI7" s="38" t="s">
        <v>101</v>
      </c>
      <c r="DJ7" s="38" t="s">
        <v>101</v>
      </c>
      <c r="DK7" s="38" t="s">
        <v>101</v>
      </c>
      <c r="DL7" s="38" t="s">
        <v>101</v>
      </c>
      <c r="DM7" s="38">
        <v>3.85</v>
      </c>
      <c r="DN7" s="38" t="s">
        <v>101</v>
      </c>
      <c r="DO7" s="38" t="s">
        <v>101</v>
      </c>
      <c r="DP7" s="38" t="s">
        <v>101</v>
      </c>
      <c r="DQ7" s="38" t="s">
        <v>101</v>
      </c>
      <c r="DR7" s="38">
        <v>9.0399999999999991</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2022-01-18T05:43:01Z</cp:lastPrinted>
  <dcterms:created xsi:type="dcterms:W3CDTF">2021-12-03T07:09:00Z</dcterms:created>
  <dcterms:modified xsi:type="dcterms:W3CDTF">2022-02-23T03:32:22Z</dcterms:modified>
  <cp:category/>
</cp:coreProperties>
</file>