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未（高）\"/>
    </mc:Choice>
  </mc:AlternateContent>
  <workbookProtection workbookAlgorithmName="SHA-512" workbookHashValue="+lf3gXMsGF1YdsKUYfjbVZcZyMSlQXjULSqhJyRoqgs+3vfJBRlZ1B6hZa9wNLA2OgkFCATnKDr3he2bXujoJw==" workbookSaltValue="+xbF5wHqkuwithnbNDueqw==" workbookSpinCount="100000" lockStructure="1"/>
  <bookViews>
    <workbookView xWindow="0" yWindow="0" windowWidth="20490" windowHeight="792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<sst xmlns="http://schemas.openxmlformats.org/spreadsheetml/2006/main" count="245" uniqueCount="126">
  <si>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</si>
  <si>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</si>
  <si>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</si>
  <si>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</si>
  <si>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</si>
  <si>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</si>
  <si>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</si>
  <si>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</si>
  <si>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</si>
  <si>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</si>
  <si>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</si>
  <si>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</si>
  <si>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</si>
  <si>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</si>
  <si>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</si>
  <si>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</si>
  <si>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</si>
  <si>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</si>
  <si>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</si>
  <si>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</si>
  <si>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</si>
  <si>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</si>
  <si>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</si>
  <si>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</si>
  <si>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</si>
  <si>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</si>
  <si>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</si>
  <si>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</si>
  <si>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</si>
  <si>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</si>
  <si>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</si>
  <si>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</si>
  <si>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</si>
  <si>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</si>
  <si>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</si>
  <si>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</si>
  <si>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</si>
  <si>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</si>
  <si>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</si>
  <si>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</si>
  <si>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</si>
  <si>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</si>
  <si>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</si>
  <si>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</si>
  <si>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</si>
  <si>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</si>
  <si>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</si>
  <si>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</si>
  <si>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</si>
  <si>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</si>
  <si>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</si>
  <si>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</si>
  <si>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</si>
  <si>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</si>
  <si>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</si>
  <si>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</si>
  <si>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</si>
  <si>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</si>
  <si>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</si>
  <si>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</si>
  <si>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</si>
  <si>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</si>
  <si>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</si>
  <si>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</si>
  <si>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</si>
  <si>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</si>
  <si>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</si>
  <si>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</si>
  <si>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</si>
  <si>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</si>
  <si>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</si>
  <si>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</si>
  <si>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</si>
  <si>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</si>
  <si>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</si>
  <si>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</si>
  <si>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</si>
  <si>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</si>
  <si>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</si>
  <si>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</si>
  <si>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</si>
  <si>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</si>
  <si>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</si>
  <si>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</si>
  <si>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</si>
  <si>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</si>
  <si>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</si>
  <si>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</si>
  <si>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</si>
  <si>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</si>
  <si>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</si>
  <si>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</si>
  <si>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</si>
  <si>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</si>
  <si>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</si>
  <si>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</si>
  <si>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</si>
  <si>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</si>
  <si>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</si>
  <si>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</si>
  <si>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</si>
  <si>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</si>
  <si>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</si>
  <si>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</si>
  <si>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</si>
  <si>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</si>
  <si>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</si>
  <si>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</si>
  <si>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</si>
  <si>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</si>
  <si>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野木町</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</si>
  <si>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</si>
  <si>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</si>
  <si>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</si>
  <si>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</si>
  <si>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</si>
  <si>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</si>
  <si>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</si>
  <si>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</si>
  <si>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</si>
  <si>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</si>
  <si>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</si>
  <si>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公共下水道事業の経営状況は、①収益的収支比率が１００％未満であることから、使用料収入等の自己財源による運営ができずに、赤字の状態が続いており、一般会計からの繰入金に依存している状況である。
　④企業債残高対事業規模比率については、類似団体の平均値よりも低く、年々起債残高は減少傾向にある。今後も下水道の整備が続くために起債借入が続くことが見込まれる。
　⑤経費回収率については、類似団体の平均値と同程度ではあるが全国平均と比べると及ばないので使用料の適正化や汚水処理費の削減及び有収率の向上が必要である。</t>
    <rPh sb="0" eb="2">
      <t>ホンマチ</t>
    </rPh>
    <rPh sb="3" eb="6">
      <t>ゲスイドウ</t>
    </rPh>
    <rPh sb="6" eb="8">
      <t>シセツ</t>
    </rPh>
    <rPh sb="9" eb="11">
      <t>タイヨウ</t>
    </rPh>
    <rPh sb="11" eb="13">
      <t>ネンスウ</t>
    </rPh>
    <rPh sb="14" eb="16">
      <t>ケイカ</t>
    </rPh>
    <rPh sb="20" eb="22">
      <t>シセツ</t>
    </rPh>
    <rPh sb="29" eb="31">
      <t>コンゴ</t>
    </rPh>
    <rPh sb="32" eb="34">
      <t>シセツ</t>
    </rPh>
    <rPh sb="35" eb="38">
      <t>ロウキュウカ</t>
    </rPh>
    <rPh sb="39" eb="40">
      <t>スス</t>
    </rPh>
    <rPh sb="44" eb="46">
      <t>ケイエイ</t>
    </rPh>
    <rPh sb="46" eb="48">
      <t>ジョウキョウ</t>
    </rPh>
    <rPh sb="49" eb="50">
      <t>カンガ</t>
    </rPh>
    <rPh sb="55" eb="58">
      <t>ケイカクテキ</t>
    </rPh>
    <rPh sb="59" eb="61">
      <t>イジ</t>
    </rPh>
    <rPh sb="61" eb="63">
      <t>カンリ</t>
    </rPh>
    <rPh sb="64" eb="65">
      <t>オコナ</t>
    </rPh>
    <rPh sb="69" eb="71">
      <t>ヒツヨウ</t>
    </rPh>
    <phoneticPr fontId="4"/>
  </si>
  <si>
    <t>本町の下水道施設は耐用年数を経過している施設はまだないが、今後は施設の老朽化が進むために経営状況を鑑みながら、計画的な維持管理を行うことが必要である。</t>
    <rPh sb="0" eb="2">
      <t>ホンマチ</t>
    </rPh>
    <rPh sb="3" eb="6">
      <t>ゲスイドウ</t>
    </rPh>
    <rPh sb="6" eb="8">
      <t>シセツ</t>
    </rPh>
    <rPh sb="9" eb="11">
      <t>タイヨウ</t>
    </rPh>
    <rPh sb="11" eb="13">
      <t>ネンスウ</t>
    </rPh>
    <rPh sb="14" eb="16">
      <t>ケイカ</t>
    </rPh>
    <rPh sb="20" eb="22">
      <t>シセツ</t>
    </rPh>
    <rPh sb="29" eb="31">
      <t>コンゴ</t>
    </rPh>
    <rPh sb="32" eb="34">
      <t>シセツ</t>
    </rPh>
    <rPh sb="35" eb="38">
      <t>ロウキュウカ</t>
    </rPh>
    <rPh sb="39" eb="40">
      <t>スス</t>
    </rPh>
    <rPh sb="44" eb="46">
      <t>ケイエイ</t>
    </rPh>
    <rPh sb="46" eb="48">
      <t>ジョウキョウ</t>
    </rPh>
    <rPh sb="49" eb="50">
      <t>カンガ</t>
    </rPh>
    <rPh sb="55" eb="58">
      <t>ケイカクテキ</t>
    </rPh>
    <rPh sb="59" eb="61">
      <t>イジ</t>
    </rPh>
    <rPh sb="61" eb="63">
      <t>カンリ</t>
    </rPh>
    <rPh sb="64" eb="65">
      <t>オコナ</t>
    </rPh>
    <rPh sb="69" eb="71">
      <t>ヒツヨウ</t>
    </rPh>
    <phoneticPr fontId="4"/>
  </si>
  <si>
    <t>本町の下水道事業は、独立採算を前提とする特別会計であるが、現実的には使用料・受益者負担金等の他、一般会計からの繰入金により収支を保っている状況である。将来にわたって下水道サービスを安定的に提供していくために、引き続き財政基盤の強化に努めていくことが必要不可欠である。また、老朽化対策として施設の改良・修繕等を進めるとともに、維持管理費の抑制を図り経営改善に努めていく必要がある。</t>
    <rPh sb="0" eb="2">
      <t>ホンマチ</t>
    </rPh>
    <rPh sb="3" eb="6">
      <t>ゲスイドウ</t>
    </rPh>
    <rPh sb="6" eb="8">
      <t>ジギョウ</t>
    </rPh>
    <rPh sb="10" eb="12">
      <t>ドクリツ</t>
    </rPh>
    <rPh sb="12" eb="14">
      <t>サイサン</t>
    </rPh>
    <rPh sb="15" eb="17">
      <t>ゼンテイ</t>
    </rPh>
    <rPh sb="20" eb="22">
      <t>トクベツ</t>
    </rPh>
    <rPh sb="22" eb="24">
      <t>カイケイ</t>
    </rPh>
    <rPh sb="29" eb="32">
      <t>ゲンジツテキ</t>
    </rPh>
    <rPh sb="34" eb="37">
      <t>シヨウリョウ</t>
    </rPh>
    <rPh sb="38" eb="41">
      <t>ジュエキシャ</t>
    </rPh>
    <rPh sb="41" eb="45">
      <t>フタンキンナド</t>
    </rPh>
    <rPh sb="46" eb="47">
      <t>ホカ</t>
    </rPh>
    <rPh sb="48" eb="50">
      <t>イッパン</t>
    </rPh>
    <rPh sb="50" eb="52">
      <t>カイケイ</t>
    </rPh>
    <rPh sb="55" eb="57">
      <t>クリイレ</t>
    </rPh>
    <rPh sb="57" eb="58">
      <t>キン</t>
    </rPh>
    <rPh sb="61" eb="63">
      <t>シュウシ</t>
    </rPh>
    <rPh sb="64" eb="65">
      <t>タモ</t>
    </rPh>
    <rPh sb="69" eb="71">
      <t>ジョウキョウ</t>
    </rPh>
    <rPh sb="75" eb="77">
      <t>ショウライ</t>
    </rPh>
    <rPh sb="82" eb="85">
      <t>ゲスイドウ</t>
    </rPh>
    <rPh sb="90" eb="93">
      <t>アンテイテキ</t>
    </rPh>
    <rPh sb="94" eb="96">
      <t>テイキョウ</t>
    </rPh>
    <rPh sb="104" eb="105">
      <t>ヒ</t>
    </rPh>
    <rPh sb="106" eb="107">
      <t>ツヅ</t>
    </rPh>
    <rPh sb="108" eb="110">
      <t>ザイセイ</t>
    </rPh>
    <rPh sb="110" eb="112">
      <t>キバン</t>
    </rPh>
    <rPh sb="113" eb="115">
      <t>キョウカ</t>
    </rPh>
    <rPh sb="116" eb="117">
      <t>ツト</t>
    </rPh>
    <rPh sb="124" eb="126">
      <t>ヒツヨウ</t>
    </rPh>
    <rPh sb="126" eb="129">
      <t>フカケツ</t>
    </rPh>
    <rPh sb="136" eb="139">
      <t>ロウキュウカ</t>
    </rPh>
    <rPh sb="139" eb="141">
      <t>タイサク</t>
    </rPh>
    <rPh sb="144" eb="146">
      <t>シセツ</t>
    </rPh>
    <rPh sb="147" eb="149">
      <t>カイリョウ</t>
    </rPh>
    <rPh sb="150" eb="152">
      <t>シュウゼン</t>
    </rPh>
    <rPh sb="152" eb="153">
      <t>トウ</t>
    </rPh>
    <rPh sb="154" eb="155">
      <t>スス</t>
    </rPh>
    <rPh sb="162" eb="164">
      <t>イジ</t>
    </rPh>
    <rPh sb="164" eb="167">
      <t>カンリヒ</t>
    </rPh>
    <rPh sb="168" eb="170">
      <t>ヨクセイ</t>
    </rPh>
    <rPh sb="171" eb="172">
      <t>ハカ</t>
    </rPh>
    <rPh sb="173" eb="175">
      <t>ケイエイ</t>
    </rPh>
    <rPh sb="175" eb="177">
      <t>カイゼン</t>
    </rPh>
    <rPh sb="178" eb="179">
      <t>ツト</t>
    </rPh>
    <rPh sb="183" eb="185">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</si>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</sst>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472216"/>
        <c:axId val="1674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0.19</c:v>
                </c:pt>
              </c:numCache>
            </c:numRef>
          </c:val>
          <c:smooth val="0"/>
        </c:ser>
        <c:dLbls>
          <c:showLegendKey val="0"/>
          <c:showVal val="0"/>
          <c:showCatName val="0"/>
          <c:showSerName val="0"/>
          <c:showPercent val="0"/>
          <c:showBubbleSize val="0"/>
        </c:dLbls>
        <c:marker val="1"/>
        <c:smooth val="0"/>
        <c:axId val="167472216"/>
        <c:axId val="167472608"/>
      </c:lineChart>
      <c:dateAx>
        <c:axId val="167472216"/>
        <c:scaling>
          <c:orientation val="minMax"/>
        </c:scaling>
        <c:delete val="1"/>
        <c:axPos val="b"/>
        <c:numFmt formatCode="ge" sourceLinked="1"/>
        <c:majorTickMark val="none"/>
        <c:minorTickMark val="none"/>
        <c:tickLblPos val="none"/>
        <c:crossAx val="167472608"/>
        <c:crosses val="autoZero"/>
        <c:auto val="1"/>
        <c:lblOffset val="100"/>
        <c:baseTimeUnit val="years"/>
      </c:dateAx>
      <c:valAx>
        <c:axId val="1674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7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948760"/>
        <c:axId val="1709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51.05</c:v>
                </c:pt>
              </c:numCache>
            </c:numRef>
          </c:val>
          <c:smooth val="0"/>
        </c:ser>
        <c:dLbls>
          <c:showLegendKey val="0"/>
          <c:showVal val="0"/>
          <c:showCatName val="0"/>
          <c:showSerName val="0"/>
          <c:showPercent val="0"/>
          <c:showBubbleSize val="0"/>
        </c:dLbls>
        <c:marker val="1"/>
        <c:smooth val="0"/>
        <c:axId val="170948760"/>
        <c:axId val="170949152"/>
      </c:lineChart>
      <c:dateAx>
        <c:axId val="170948760"/>
        <c:scaling>
          <c:orientation val="minMax"/>
        </c:scaling>
        <c:delete val="1"/>
        <c:axPos val="b"/>
        <c:numFmt formatCode="ge" sourceLinked="1"/>
        <c:majorTickMark val="none"/>
        <c:minorTickMark val="none"/>
        <c:tickLblPos val="none"/>
        <c:crossAx val="170949152"/>
        <c:crosses val="autoZero"/>
        <c:auto val="1"/>
        <c:lblOffset val="100"/>
        <c:baseTimeUnit val="years"/>
      </c:dateAx>
      <c:valAx>
        <c:axId val="1709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4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90.2</c:v>
                </c:pt>
                <c:pt idx="1">
                  <c:v>93.37</c:v>
                </c:pt>
                <c:pt idx="2">
                  <c:v>93.38</c:v>
                </c:pt>
                <c:pt idx="3">
                  <c:v>93.16</c:v>
                </c:pt>
                <c:pt idx="4">
                  <c:v>93.12</c:v>
                </c:pt>
              </c:numCache>
            </c:numRef>
          </c:val>
        </c:ser>
        <c:dLbls>
          <c:showLegendKey val="0"/>
          <c:showVal val="0"/>
          <c:showCatName val="0"/>
          <c:showSerName val="0"/>
          <c:showPercent val="0"/>
          <c:showBubbleSize val="0"/>
        </c:dLbls>
        <c:gapWidth val="150"/>
        <c:axId val="170828008"/>
        <c:axId val="17082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87.52</c:v>
                </c:pt>
              </c:numCache>
            </c:numRef>
          </c:val>
          <c:smooth val="0"/>
        </c:ser>
        <c:dLbls>
          <c:showLegendKey val="0"/>
          <c:showVal val="0"/>
          <c:showCatName val="0"/>
          <c:showSerName val="0"/>
          <c:showPercent val="0"/>
          <c:showBubbleSize val="0"/>
        </c:dLbls>
        <c:marker val="1"/>
        <c:smooth val="0"/>
        <c:axId val="170828008"/>
        <c:axId val="170828400"/>
      </c:lineChart>
      <c:dateAx>
        <c:axId val="170828008"/>
        <c:scaling>
          <c:orientation val="minMax"/>
        </c:scaling>
        <c:delete val="1"/>
        <c:axPos val="b"/>
        <c:numFmt formatCode="ge" sourceLinked="1"/>
        <c:majorTickMark val="none"/>
        <c:minorTickMark val="none"/>
        <c:tickLblPos val="none"/>
        <c:crossAx val="170828400"/>
        <c:crosses val="autoZero"/>
        <c:auto val="1"/>
        <c:lblOffset val="100"/>
        <c:baseTimeUnit val="years"/>
      </c:dateAx>
      <c:valAx>
        <c:axId val="17082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2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82.44</c:v>
                </c:pt>
                <c:pt idx="1">
                  <c:v>81.69</c:v>
                </c:pt>
                <c:pt idx="2">
                  <c:v>76.78</c:v>
                </c:pt>
                <c:pt idx="3">
                  <c:v>78.5</c:v>
                </c:pt>
                <c:pt idx="4">
                  <c:v>78.459999999999994</c:v>
                </c:pt>
              </c:numCache>
            </c:numRef>
          </c:val>
        </c:ser>
        <c:dLbls>
          <c:showLegendKey val="0"/>
          <c:showVal val="0"/>
          <c:showCatName val="0"/>
          <c:showSerName val="0"/>
          <c:showPercent val="0"/>
          <c:showBubbleSize val="0"/>
        </c:dLbls>
        <c:gapWidth val="150"/>
        <c:axId val="167473784"/>
        <c:axId val="1674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473784"/>
        <c:axId val="167474176"/>
      </c:lineChart>
      <c:dateAx>
        <c:axId val="167473784"/>
        <c:scaling>
          <c:orientation val="minMax"/>
        </c:scaling>
        <c:delete val="1"/>
        <c:axPos val="b"/>
        <c:numFmt formatCode="ge" sourceLinked="1"/>
        <c:majorTickMark val="none"/>
        <c:minorTickMark val="none"/>
        <c:tickLblPos val="none"/>
        <c:crossAx val="167474176"/>
        <c:crosses val="autoZero"/>
        <c:auto val="1"/>
        <c:lblOffset val="100"/>
        <c:baseTimeUnit val="years"/>
      </c:dateAx>
      <c:valAx>
        <c:axId val="1674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7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475352"/>
        <c:axId val="1674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475352"/>
        <c:axId val="167475744"/>
      </c:lineChart>
      <c:dateAx>
        <c:axId val="167475352"/>
        <c:scaling>
          <c:orientation val="minMax"/>
        </c:scaling>
        <c:delete val="1"/>
        <c:axPos val="b"/>
        <c:numFmt formatCode="ge" sourceLinked="1"/>
        <c:majorTickMark val="none"/>
        <c:minorTickMark val="none"/>
        <c:tickLblPos val="none"/>
        <c:crossAx val="167475744"/>
        <c:crosses val="autoZero"/>
        <c:auto val="1"/>
        <c:lblOffset val="100"/>
        <c:baseTimeUnit val="years"/>
      </c:dateAx>
      <c:valAx>
        <c:axId val="1674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7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603640"/>
        <c:axId val="1706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03640"/>
        <c:axId val="170604032"/>
      </c:lineChart>
      <c:dateAx>
        <c:axId val="170603640"/>
        <c:scaling>
          <c:orientation val="minMax"/>
        </c:scaling>
        <c:delete val="1"/>
        <c:axPos val="b"/>
        <c:numFmt formatCode="ge" sourceLinked="1"/>
        <c:majorTickMark val="none"/>
        <c:minorTickMark val="none"/>
        <c:tickLblPos val="none"/>
        <c:crossAx val="170604032"/>
        <c:crosses val="autoZero"/>
        <c:auto val="1"/>
        <c:lblOffset val="100"/>
        <c:baseTimeUnit val="years"/>
      </c:dateAx>
      <c:valAx>
        <c:axId val="1706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0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300488"/>
        <c:axId val="17030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00488"/>
        <c:axId val="170300880"/>
      </c:lineChart>
      <c:dateAx>
        <c:axId val="170300488"/>
        <c:scaling>
          <c:orientation val="minMax"/>
        </c:scaling>
        <c:delete val="1"/>
        <c:axPos val="b"/>
        <c:numFmt formatCode="ge" sourceLinked="1"/>
        <c:majorTickMark val="none"/>
        <c:minorTickMark val="none"/>
        <c:tickLblPos val="none"/>
        <c:crossAx val="170300880"/>
        <c:crosses val="autoZero"/>
        <c:auto val="1"/>
        <c:lblOffset val="100"/>
        <c:baseTimeUnit val="years"/>
      </c:dateAx>
      <c:valAx>
        <c:axId val="17030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0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302056"/>
        <c:axId val="17030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02056"/>
        <c:axId val="170302448"/>
      </c:lineChart>
      <c:dateAx>
        <c:axId val="170302056"/>
        <c:scaling>
          <c:orientation val="minMax"/>
        </c:scaling>
        <c:delete val="1"/>
        <c:axPos val="b"/>
        <c:numFmt formatCode="ge" sourceLinked="1"/>
        <c:majorTickMark val="none"/>
        <c:minorTickMark val="none"/>
        <c:tickLblPos val="none"/>
        <c:crossAx val="170302448"/>
        <c:crosses val="autoZero"/>
        <c:auto val="1"/>
        <c:lblOffset val="100"/>
        <c:baseTimeUnit val="years"/>
      </c:dateAx>
      <c:valAx>
        <c:axId val="17030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0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950.39</c:v>
                </c:pt>
                <c:pt idx="1">
                  <c:v>964.42</c:v>
                </c:pt>
                <c:pt idx="2">
                  <c:v>786.4</c:v>
                </c:pt>
                <c:pt idx="3">
                  <c:v>597.33000000000004</c:v>
                </c:pt>
                <c:pt idx="4">
                  <c:v>594.37</c:v>
                </c:pt>
              </c:numCache>
            </c:numRef>
          </c:val>
        </c:ser>
        <c:dLbls>
          <c:showLegendKey val="0"/>
          <c:showVal val="0"/>
          <c:showCatName val="0"/>
          <c:showSerName val="0"/>
          <c:showPercent val="0"/>
          <c:showBubbleSize val="0"/>
        </c:dLbls>
        <c:gapWidth val="150"/>
        <c:axId val="170606384"/>
        <c:axId val="17060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1120.55</c:v>
                </c:pt>
              </c:numCache>
            </c:numRef>
          </c:val>
          <c:smooth val="0"/>
        </c:ser>
        <c:dLbls>
          <c:showLegendKey val="0"/>
          <c:showVal val="0"/>
          <c:showCatName val="0"/>
          <c:showSerName val="0"/>
          <c:showPercent val="0"/>
          <c:showBubbleSize val="0"/>
        </c:dLbls>
        <c:marker val="1"/>
        <c:smooth val="0"/>
        <c:axId val="170606384"/>
        <c:axId val="170605992"/>
      </c:lineChart>
      <c:dateAx>
        <c:axId val="170606384"/>
        <c:scaling>
          <c:orientation val="minMax"/>
        </c:scaling>
        <c:delete val="1"/>
        <c:axPos val="b"/>
        <c:numFmt formatCode="ge" sourceLinked="1"/>
        <c:majorTickMark val="none"/>
        <c:minorTickMark val="none"/>
        <c:tickLblPos val="none"/>
        <c:crossAx val="170605992"/>
        <c:crosses val="autoZero"/>
        <c:auto val="1"/>
        <c:lblOffset val="100"/>
        <c:baseTimeUnit val="years"/>
      </c:dateAx>
      <c:valAx>
        <c:axId val="17060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0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85.68</c:v>
                </c:pt>
                <c:pt idx="1">
                  <c:v>86.94</c:v>
                </c:pt>
                <c:pt idx="2">
                  <c:v>88.4</c:v>
                </c:pt>
                <c:pt idx="3">
                  <c:v>85.61</c:v>
                </c:pt>
                <c:pt idx="4">
                  <c:v>73.5</c:v>
                </c:pt>
              </c:numCache>
            </c:numRef>
          </c:val>
        </c:ser>
        <c:dLbls>
          <c:showLegendKey val="0"/>
          <c:showVal val="0"/>
          <c:showCatName val="0"/>
          <c:showSerName val="0"/>
          <c:showPercent val="0"/>
          <c:showBubbleSize val="0"/>
        </c:dLbls>
        <c:gapWidth val="150"/>
        <c:axId val="170300096"/>
        <c:axId val="17030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73.28</c:v>
                </c:pt>
              </c:numCache>
            </c:numRef>
          </c:val>
          <c:smooth val="0"/>
        </c:ser>
        <c:dLbls>
          <c:showLegendKey val="0"/>
          <c:showVal val="0"/>
          <c:showCatName val="0"/>
          <c:showSerName val="0"/>
          <c:showPercent val="0"/>
          <c:showBubbleSize val="0"/>
        </c:dLbls>
        <c:marker val="1"/>
        <c:smooth val="0"/>
        <c:axId val="170300096"/>
        <c:axId val="170303624"/>
      </c:lineChart>
      <c:dateAx>
        <c:axId val="170300096"/>
        <c:scaling>
          <c:orientation val="minMax"/>
        </c:scaling>
        <c:delete val="1"/>
        <c:axPos val="b"/>
        <c:numFmt formatCode="ge" sourceLinked="1"/>
        <c:majorTickMark val="none"/>
        <c:minorTickMark val="none"/>
        <c:tickLblPos val="none"/>
        <c:crossAx val="170303624"/>
        <c:crosses val="autoZero"/>
        <c:auto val="1"/>
        <c:lblOffset val="100"/>
        <c:baseTimeUnit val="years"/>
      </c:dateAx>
      <c:valAx>
        <c:axId val="17030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148.97</c:v>
                </c:pt>
                <c:pt idx="2">
                  <c:v>150</c:v>
                </c:pt>
                <c:pt idx="3">
                  <c:v>155</c:v>
                </c:pt>
                <c:pt idx="4">
                  <c:v>184.06</c:v>
                </c:pt>
              </c:numCache>
            </c:numRef>
          </c:val>
        </c:ser>
        <c:dLbls>
          <c:showLegendKey val="0"/>
          <c:showVal val="0"/>
          <c:showCatName val="0"/>
          <c:showSerName val="0"/>
          <c:showPercent val="0"/>
          <c:showBubbleSize val="0"/>
        </c:dLbls>
        <c:gapWidth val="150"/>
        <c:axId val="170947192"/>
        <c:axId val="1709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193.1</c:v>
                </c:pt>
              </c:numCache>
            </c:numRef>
          </c:val>
          <c:smooth val="0"/>
        </c:ser>
        <c:dLbls>
          <c:showLegendKey val="0"/>
          <c:showVal val="0"/>
          <c:showCatName val="0"/>
          <c:showSerName val="0"/>
          <c:showPercent val="0"/>
          <c:showBubbleSize val="0"/>
        </c:dLbls>
        <c:marker val="1"/>
        <c:smooth val="0"/>
        <c:axId val="170947192"/>
        <c:axId val="170947584"/>
      </c:lineChart>
      <c:dateAx>
        <c:axId val="170947192"/>
        <c:scaling>
          <c:orientation val="minMax"/>
        </c:scaling>
        <c:delete val="1"/>
        <c:axPos val="b"/>
        <c:numFmt formatCode="ge" sourceLinked="1"/>
        <c:majorTickMark val="none"/>
        <c:minorTickMark val="none"/>
        <c:tickLblPos val="none"/>
        <c:crossAx val="170947584"/>
        <c:crosses val="autoZero"/>
        <c:auto val="1"/>
        <c:lblOffset val="100"/>
        <c:baseTimeUnit val="years"/>
      </c:dateAx>
      <c:valAx>
        <c:axId val="1709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4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栃木県　野木町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Cb2</v>
      </c>
      <c r="X8" s="78"/>
      <c r="Y8" s="78"/>
      <c r="Z8" s="78"/>
      <c r="AA8" s="78"/>
      <c r="AB8" s="78"/>
      <c r="AC8" s="78"/>
      <c r="AD8" s="79" t="s">
        <v>125</v>
      </c>
      <c r="AE8" s="79"/>
      <c r="AF8" s="79"/>
      <c r="AG8" s="79"/>
      <c r="AH8" s="79"/>
      <c r="AI8" s="79"/>
      <c r="AJ8" s="79"/>
      <c r="AK8" s="4"/>
      <c r="AL8" s="73">
        <f>データ!S6</f>
        <v>25775</v>
      </c>
      <c r="AM8" s="73"/>
      <c r="AN8" s="73"/>
      <c r="AO8" s="73"/>
      <c r="AP8" s="73"/>
      <c r="AQ8" s="73"/>
      <c r="AR8" s="73"/>
      <c r="AS8" s="73"/>
      <c r="AT8" s="72">
        <f>データ!T6</f>
        <v>30.26</v>
      </c>
      <c r="AU8" s="72"/>
      <c r="AV8" s="72"/>
      <c r="AW8" s="72"/>
      <c r="AX8" s="72"/>
      <c r="AY8" s="72"/>
      <c r="AZ8" s="72"/>
      <c r="BA8" s="72"/>
      <c r="BB8" s="72">
        <f>データ!U6</f>
        <v>851.78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64.55</v>
      </c>
      <c r="Q10" s="72"/>
      <c r="R10" s="72"/>
      <c r="S10" s="72"/>
      <c r="T10" s="72"/>
      <c r="U10" s="72"/>
      <c r="V10" s="72"/>
      <c r="W10" s="72">
        <f>データ!Q6</f>
        <v>75.16</v>
      </c>
      <c r="X10" s="72"/>
      <c r="Y10" s="72"/>
      <c r="Z10" s="72"/>
      <c r="AA10" s="72"/>
      <c r="AB10" s="72"/>
      <c r="AC10" s="72"/>
      <c r="AD10" s="73">
        <f>データ!R6</f>
        <v>2478</v>
      </c>
      <c r="AE10" s="73"/>
      <c r="AF10" s="73"/>
      <c r="AG10" s="73"/>
      <c r="AH10" s="73"/>
      <c r="AI10" s="73"/>
      <c r="AJ10" s="73"/>
      <c r="AK10" s="2"/>
      <c r="AL10" s="73">
        <f>データ!V6</f>
        <v>16601</v>
      </c>
      <c r="AM10" s="73"/>
      <c r="AN10" s="73"/>
      <c r="AO10" s="73"/>
      <c r="AP10" s="73"/>
      <c r="AQ10" s="73"/>
      <c r="AR10" s="73"/>
      <c r="AS10" s="73"/>
      <c r="AT10" s="72">
        <f>データ!W6</f>
        <v>2.68</v>
      </c>
      <c r="AU10" s="72"/>
      <c r="AV10" s="72"/>
      <c r="AW10" s="72"/>
      <c r="AX10" s="72"/>
      <c r="AY10" s="72"/>
      <c r="AZ10" s="72"/>
      <c r="BA10" s="72"/>
      <c r="BB10" s="72">
        <f>データ!X6</f>
        <v>6194.4</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55"/>
      <c r="BN16" s="55"/>
      <c r="BO16" s="55"/>
      <c r="BP16" s="55"/>
      <c r="BQ16" s="55"/>
      <c r="BR16" s="55"/>
      <c r="BS16" s="55"/>
      <c r="BT16" s="55"/>
      <c r="BU16" s="55"/>
      <c r="BV16" s="55"/>
      <c r="BW16" s="55"/>
      <c r="BX16" s="55"/>
      <c r="BY16" s="55"/>
      <c r="BZ16" s="5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7"/>
      <c r="BM17" s="55"/>
      <c r="BN17" s="55"/>
      <c r="BO17" s="55"/>
      <c r="BP17" s="55"/>
      <c r="BQ17" s="55"/>
      <c r="BR17" s="55"/>
      <c r="BS17" s="55"/>
      <c r="BT17" s="55"/>
      <c r="BU17" s="55"/>
      <c r="BV17" s="55"/>
      <c r="BW17" s="55"/>
      <c r="BX17" s="55"/>
      <c r="BY17" s="55"/>
      <c r="BZ17" s="5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7"/>
      <c r="BM18" s="55"/>
      <c r="BN18" s="55"/>
      <c r="BO18" s="55"/>
      <c r="BP18" s="55"/>
      <c r="BQ18" s="55"/>
      <c r="BR18" s="55"/>
      <c r="BS18" s="55"/>
      <c r="BT18" s="55"/>
      <c r="BU18" s="55"/>
      <c r="BV18" s="55"/>
      <c r="BW18" s="55"/>
      <c r="BX18" s="55"/>
      <c r="BY18" s="55"/>
      <c r="BZ18" s="5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7"/>
      <c r="BM19" s="55"/>
      <c r="BN19" s="55"/>
      <c r="BO19" s="55"/>
      <c r="BP19" s="55"/>
      <c r="BQ19" s="55"/>
      <c r="BR19" s="55"/>
      <c r="BS19" s="55"/>
      <c r="BT19" s="55"/>
      <c r="BU19" s="55"/>
      <c r="BV19" s="55"/>
      <c r="BW19" s="55"/>
      <c r="BX19" s="55"/>
      <c r="BY19" s="55"/>
      <c r="BZ19" s="5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7"/>
      <c r="BM20" s="55"/>
      <c r="BN20" s="55"/>
      <c r="BO20" s="55"/>
      <c r="BP20" s="55"/>
      <c r="BQ20" s="55"/>
      <c r="BR20" s="55"/>
      <c r="BS20" s="55"/>
      <c r="BT20" s="55"/>
      <c r="BU20" s="55"/>
      <c r="BV20" s="55"/>
      <c r="BW20" s="55"/>
      <c r="BX20" s="55"/>
      <c r="BY20" s="55"/>
      <c r="BZ20" s="5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7"/>
      <c r="BM21" s="55"/>
      <c r="BN21" s="55"/>
      <c r="BO21" s="55"/>
      <c r="BP21" s="55"/>
      <c r="BQ21" s="55"/>
      <c r="BR21" s="55"/>
      <c r="BS21" s="55"/>
      <c r="BT21" s="55"/>
      <c r="BU21" s="55"/>
      <c r="BV21" s="55"/>
      <c r="BW21" s="55"/>
      <c r="BX21" s="55"/>
      <c r="BY21" s="55"/>
      <c r="BZ21" s="5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7"/>
      <c r="BM22" s="55"/>
      <c r="BN22" s="55"/>
      <c r="BO22" s="55"/>
      <c r="BP22" s="55"/>
      <c r="BQ22" s="55"/>
      <c r="BR22" s="55"/>
      <c r="BS22" s="55"/>
      <c r="BT22" s="55"/>
      <c r="BU22" s="55"/>
      <c r="BV22" s="55"/>
      <c r="BW22" s="55"/>
      <c r="BX22" s="55"/>
      <c r="BY22" s="55"/>
      <c r="BZ22" s="5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7"/>
      <c r="BM23" s="55"/>
      <c r="BN23" s="55"/>
      <c r="BO23" s="55"/>
      <c r="BP23" s="55"/>
      <c r="BQ23" s="55"/>
      <c r="BR23" s="55"/>
      <c r="BS23" s="55"/>
      <c r="BT23" s="55"/>
      <c r="BU23" s="55"/>
      <c r="BV23" s="55"/>
      <c r="BW23" s="55"/>
      <c r="BX23" s="55"/>
      <c r="BY23" s="55"/>
      <c r="BZ23" s="5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7"/>
      <c r="BM24" s="55"/>
      <c r="BN24" s="55"/>
      <c r="BO24" s="55"/>
      <c r="BP24" s="55"/>
      <c r="BQ24" s="55"/>
      <c r="BR24" s="55"/>
      <c r="BS24" s="55"/>
      <c r="BT24" s="55"/>
      <c r="BU24" s="55"/>
      <c r="BV24" s="55"/>
      <c r="BW24" s="55"/>
      <c r="BX24" s="55"/>
      <c r="BY24" s="55"/>
      <c r="BZ24" s="5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7"/>
      <c r="BM25" s="55"/>
      <c r="BN25" s="55"/>
      <c r="BO25" s="55"/>
      <c r="BP25" s="55"/>
      <c r="BQ25" s="55"/>
      <c r="BR25" s="55"/>
      <c r="BS25" s="55"/>
      <c r="BT25" s="55"/>
      <c r="BU25" s="55"/>
      <c r="BV25" s="55"/>
      <c r="BW25" s="55"/>
      <c r="BX25" s="55"/>
      <c r="BY25" s="55"/>
      <c r="BZ25" s="5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7"/>
      <c r="BM26" s="55"/>
      <c r="BN26" s="55"/>
      <c r="BO26" s="55"/>
      <c r="BP26" s="55"/>
      <c r="BQ26" s="55"/>
      <c r="BR26" s="55"/>
      <c r="BS26" s="55"/>
      <c r="BT26" s="55"/>
      <c r="BU26" s="55"/>
      <c r="BV26" s="55"/>
      <c r="BW26" s="55"/>
      <c r="BX26" s="55"/>
      <c r="BY26" s="55"/>
      <c r="BZ26" s="5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7"/>
      <c r="BM27" s="55"/>
      <c r="BN27" s="55"/>
      <c r="BO27" s="55"/>
      <c r="BP27" s="55"/>
      <c r="BQ27" s="55"/>
      <c r="BR27" s="55"/>
      <c r="BS27" s="55"/>
      <c r="BT27" s="55"/>
      <c r="BU27" s="55"/>
      <c r="BV27" s="55"/>
      <c r="BW27" s="55"/>
      <c r="BX27" s="55"/>
      <c r="BY27" s="55"/>
      <c r="BZ27" s="5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7"/>
      <c r="BM28" s="55"/>
      <c r="BN28" s="55"/>
      <c r="BO28" s="55"/>
      <c r="BP28" s="55"/>
      <c r="BQ28" s="55"/>
      <c r="BR28" s="55"/>
      <c r="BS28" s="55"/>
      <c r="BT28" s="55"/>
      <c r="BU28" s="55"/>
      <c r="BV28" s="55"/>
      <c r="BW28" s="55"/>
      <c r="BX28" s="55"/>
      <c r="BY28" s="55"/>
      <c r="BZ28" s="5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7"/>
      <c r="BM29" s="55"/>
      <c r="BN29" s="55"/>
      <c r="BO29" s="55"/>
      <c r="BP29" s="55"/>
      <c r="BQ29" s="55"/>
      <c r="BR29" s="55"/>
      <c r="BS29" s="55"/>
      <c r="BT29" s="55"/>
      <c r="BU29" s="55"/>
      <c r="BV29" s="55"/>
      <c r="BW29" s="55"/>
      <c r="BX29" s="55"/>
      <c r="BY29" s="55"/>
      <c r="BZ29" s="5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7"/>
      <c r="BM30" s="55"/>
      <c r="BN30" s="55"/>
      <c r="BO30" s="55"/>
      <c r="BP30" s="55"/>
      <c r="BQ30" s="55"/>
      <c r="BR30" s="55"/>
      <c r="BS30" s="55"/>
      <c r="BT30" s="55"/>
      <c r="BU30" s="55"/>
      <c r="BV30" s="55"/>
      <c r="BW30" s="55"/>
      <c r="BX30" s="55"/>
      <c r="BY30" s="55"/>
      <c r="BZ30" s="5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7"/>
      <c r="BM31" s="55"/>
      <c r="BN31" s="55"/>
      <c r="BO31" s="55"/>
      <c r="BP31" s="55"/>
      <c r="BQ31" s="55"/>
      <c r="BR31" s="55"/>
      <c r="BS31" s="55"/>
      <c r="BT31" s="55"/>
      <c r="BU31" s="55"/>
      <c r="BV31" s="55"/>
      <c r="BW31" s="55"/>
      <c r="BX31" s="55"/>
      <c r="BY31" s="55"/>
      <c r="BZ31" s="5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7"/>
      <c r="BM32" s="55"/>
      <c r="BN32" s="55"/>
      <c r="BO32" s="55"/>
      <c r="BP32" s="55"/>
      <c r="BQ32" s="55"/>
      <c r="BR32" s="55"/>
      <c r="BS32" s="55"/>
      <c r="BT32" s="55"/>
      <c r="BU32" s="55"/>
      <c r="BV32" s="55"/>
      <c r="BW32" s="55"/>
      <c r="BX32" s="55"/>
      <c r="BY32" s="55"/>
      <c r="BZ32" s="5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7"/>
      <c r="BM33" s="55"/>
      <c r="BN33" s="55"/>
      <c r="BO33" s="55"/>
      <c r="BP33" s="55"/>
      <c r="BQ33" s="55"/>
      <c r="BR33" s="55"/>
      <c r="BS33" s="55"/>
      <c r="BT33" s="55"/>
      <c r="BU33" s="55"/>
      <c r="BV33" s="55"/>
      <c r="BW33" s="55"/>
      <c r="BX33" s="55"/>
      <c r="BY33" s="55"/>
      <c r="BZ33" s="56"/>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7"/>
      <c r="BM34" s="55"/>
      <c r="BN34" s="55"/>
      <c r="BO34" s="55"/>
      <c r="BP34" s="55"/>
      <c r="BQ34" s="55"/>
      <c r="BR34" s="55"/>
      <c r="BS34" s="55"/>
      <c r="BT34" s="55"/>
      <c r="BU34" s="55"/>
      <c r="BV34" s="55"/>
      <c r="BW34" s="55"/>
      <c r="BX34" s="55"/>
      <c r="BY34" s="55"/>
      <c r="BZ34" s="56"/>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7"/>
      <c r="BM35" s="55"/>
      <c r="BN35" s="55"/>
      <c r="BO35" s="55"/>
      <c r="BP35" s="55"/>
      <c r="BQ35" s="55"/>
      <c r="BR35" s="55"/>
      <c r="BS35" s="55"/>
      <c r="BT35" s="55"/>
      <c r="BU35" s="55"/>
      <c r="BV35" s="55"/>
      <c r="BW35" s="55"/>
      <c r="BX35" s="55"/>
      <c r="BY35" s="55"/>
      <c r="BZ35" s="5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7"/>
      <c r="BM36" s="55"/>
      <c r="BN36" s="55"/>
      <c r="BO36" s="55"/>
      <c r="BP36" s="55"/>
      <c r="BQ36" s="55"/>
      <c r="BR36" s="55"/>
      <c r="BS36" s="55"/>
      <c r="BT36" s="55"/>
      <c r="BU36" s="55"/>
      <c r="BV36" s="55"/>
      <c r="BW36" s="55"/>
      <c r="BX36" s="55"/>
      <c r="BY36" s="55"/>
      <c r="BZ36" s="5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7"/>
      <c r="BM37" s="55"/>
      <c r="BN37" s="55"/>
      <c r="BO37" s="55"/>
      <c r="BP37" s="55"/>
      <c r="BQ37" s="55"/>
      <c r="BR37" s="55"/>
      <c r="BS37" s="55"/>
      <c r="BT37" s="55"/>
      <c r="BU37" s="55"/>
      <c r="BV37" s="55"/>
      <c r="BW37" s="55"/>
      <c r="BX37" s="55"/>
      <c r="BY37" s="55"/>
      <c r="BZ37" s="5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7"/>
      <c r="BM38" s="55"/>
      <c r="BN38" s="55"/>
      <c r="BO38" s="55"/>
      <c r="BP38" s="55"/>
      <c r="BQ38" s="55"/>
      <c r="BR38" s="55"/>
      <c r="BS38" s="55"/>
      <c r="BT38" s="55"/>
      <c r="BU38" s="55"/>
      <c r="BV38" s="55"/>
      <c r="BW38" s="55"/>
      <c r="BX38" s="55"/>
      <c r="BY38" s="55"/>
      <c r="BZ38" s="5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7"/>
      <c r="BM39" s="55"/>
      <c r="BN39" s="55"/>
      <c r="BO39" s="55"/>
      <c r="BP39" s="55"/>
      <c r="BQ39" s="55"/>
      <c r="BR39" s="55"/>
      <c r="BS39" s="55"/>
      <c r="BT39" s="55"/>
      <c r="BU39" s="55"/>
      <c r="BV39" s="55"/>
      <c r="BW39" s="55"/>
      <c r="BX39" s="55"/>
      <c r="BY39" s="55"/>
      <c r="BZ39" s="5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7"/>
      <c r="BM40" s="55"/>
      <c r="BN40" s="55"/>
      <c r="BO40" s="55"/>
      <c r="BP40" s="55"/>
      <c r="BQ40" s="55"/>
      <c r="BR40" s="55"/>
      <c r="BS40" s="55"/>
      <c r="BT40" s="55"/>
      <c r="BU40" s="55"/>
      <c r="BV40" s="55"/>
      <c r="BW40" s="55"/>
      <c r="BX40" s="55"/>
      <c r="BY40" s="55"/>
      <c r="BZ40" s="5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7"/>
      <c r="BM41" s="55"/>
      <c r="BN41" s="55"/>
      <c r="BO41" s="55"/>
      <c r="BP41" s="55"/>
      <c r="BQ41" s="55"/>
      <c r="BR41" s="55"/>
      <c r="BS41" s="55"/>
      <c r="BT41" s="55"/>
      <c r="BU41" s="55"/>
      <c r="BV41" s="55"/>
      <c r="BW41" s="55"/>
      <c r="BX41" s="55"/>
      <c r="BY41" s="55"/>
      <c r="BZ41" s="5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7"/>
      <c r="BM42" s="55"/>
      <c r="BN42" s="55"/>
      <c r="BO42" s="55"/>
      <c r="BP42" s="55"/>
      <c r="BQ42" s="55"/>
      <c r="BR42" s="55"/>
      <c r="BS42" s="55"/>
      <c r="BT42" s="55"/>
      <c r="BU42" s="55"/>
      <c r="BV42" s="55"/>
      <c r="BW42" s="55"/>
      <c r="BX42" s="55"/>
      <c r="BY42" s="55"/>
      <c r="BZ42" s="5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7"/>
      <c r="BM43" s="55"/>
      <c r="BN43" s="55"/>
      <c r="BO43" s="55"/>
      <c r="BP43" s="55"/>
      <c r="BQ43" s="55"/>
      <c r="BR43" s="55"/>
      <c r="BS43" s="55"/>
      <c r="BT43" s="55"/>
      <c r="BU43" s="55"/>
      <c r="BV43" s="55"/>
      <c r="BW43" s="55"/>
      <c r="BX43" s="55"/>
      <c r="BY43" s="55"/>
      <c r="BZ43" s="5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55"/>
      <c r="BN47" s="55"/>
      <c r="BO47" s="55"/>
      <c r="BP47" s="55"/>
      <c r="BQ47" s="55"/>
      <c r="BR47" s="55"/>
      <c r="BS47" s="55"/>
      <c r="BT47" s="55"/>
      <c r="BU47" s="55"/>
      <c r="BV47" s="55"/>
      <c r="BW47" s="55"/>
      <c r="BX47" s="55"/>
      <c r="BY47" s="55"/>
      <c r="BZ47" s="56"/>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7"/>
      <c r="BM48" s="55"/>
      <c r="BN48" s="55"/>
      <c r="BO48" s="55"/>
      <c r="BP48" s="55"/>
      <c r="BQ48" s="55"/>
      <c r="BR48" s="55"/>
      <c r="BS48" s="55"/>
      <c r="BT48" s="55"/>
      <c r="BU48" s="55"/>
      <c r="BV48" s="55"/>
      <c r="BW48" s="55"/>
      <c r="BX48" s="55"/>
      <c r="BY48" s="55"/>
      <c r="BZ48" s="56"/>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7"/>
      <c r="BM49" s="55"/>
      <c r="BN49" s="55"/>
      <c r="BO49" s="55"/>
      <c r="BP49" s="55"/>
      <c r="BQ49" s="55"/>
      <c r="BR49" s="55"/>
      <c r="BS49" s="55"/>
      <c r="BT49" s="55"/>
      <c r="BU49" s="55"/>
      <c r="BV49" s="55"/>
      <c r="BW49" s="55"/>
      <c r="BX49" s="55"/>
      <c r="BY49" s="55"/>
      <c r="BZ49" s="56"/>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7"/>
      <c r="BM50" s="55"/>
      <c r="BN50" s="55"/>
      <c r="BO50" s="55"/>
      <c r="BP50" s="55"/>
      <c r="BQ50" s="55"/>
      <c r="BR50" s="55"/>
      <c r="BS50" s="55"/>
      <c r="BT50" s="55"/>
      <c r="BU50" s="55"/>
      <c r="BV50" s="55"/>
      <c r="BW50" s="55"/>
      <c r="BX50" s="55"/>
      <c r="BY50" s="55"/>
      <c r="BZ50" s="56"/>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7"/>
      <c r="BM51" s="55"/>
      <c r="BN51" s="55"/>
      <c r="BO51" s="55"/>
      <c r="BP51" s="55"/>
      <c r="BQ51" s="55"/>
      <c r="BR51" s="55"/>
      <c r="BS51" s="55"/>
      <c r="BT51" s="55"/>
      <c r="BU51" s="55"/>
      <c r="BV51" s="55"/>
      <c r="BW51" s="55"/>
      <c r="BX51" s="55"/>
      <c r="BY51" s="55"/>
      <c r="BZ51" s="56"/>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7"/>
      <c r="BM52" s="55"/>
      <c r="BN52" s="55"/>
      <c r="BO52" s="55"/>
      <c r="BP52" s="55"/>
      <c r="BQ52" s="55"/>
      <c r="BR52" s="55"/>
      <c r="BS52" s="55"/>
      <c r="BT52" s="55"/>
      <c r="BU52" s="55"/>
      <c r="BV52" s="55"/>
      <c r="BW52" s="55"/>
      <c r="BX52" s="55"/>
      <c r="BY52" s="55"/>
      <c r="BZ52" s="56"/>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7"/>
      <c r="BM53" s="55"/>
      <c r="BN53" s="55"/>
      <c r="BO53" s="55"/>
      <c r="BP53" s="55"/>
      <c r="BQ53" s="55"/>
      <c r="BR53" s="55"/>
      <c r="BS53" s="55"/>
      <c r="BT53" s="55"/>
      <c r="BU53" s="55"/>
      <c r="BV53" s="55"/>
      <c r="BW53" s="55"/>
      <c r="BX53" s="55"/>
      <c r="BY53" s="55"/>
      <c r="BZ53" s="56"/>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7"/>
      <c r="BM54" s="55"/>
      <c r="BN54" s="55"/>
      <c r="BO54" s="55"/>
      <c r="BP54" s="55"/>
      <c r="BQ54" s="55"/>
      <c r="BR54" s="55"/>
      <c r="BS54" s="55"/>
      <c r="BT54" s="55"/>
      <c r="BU54" s="55"/>
      <c r="BV54" s="55"/>
      <c r="BW54" s="55"/>
      <c r="BX54" s="55"/>
      <c r="BY54" s="55"/>
      <c r="BZ54" s="56"/>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7"/>
      <c r="BM55" s="55"/>
      <c r="BN55" s="55"/>
      <c r="BO55" s="55"/>
      <c r="BP55" s="55"/>
      <c r="BQ55" s="55"/>
      <c r="BR55" s="55"/>
      <c r="BS55" s="55"/>
      <c r="BT55" s="55"/>
      <c r="BU55" s="55"/>
      <c r="BV55" s="55"/>
      <c r="BW55" s="55"/>
      <c r="BX55" s="55"/>
      <c r="BY55" s="55"/>
      <c r="BZ55" s="56"/>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7"/>
      <c r="BM56" s="55"/>
      <c r="BN56" s="55"/>
      <c r="BO56" s="55"/>
      <c r="BP56" s="55"/>
      <c r="BQ56" s="55"/>
      <c r="BR56" s="55"/>
      <c r="BS56" s="55"/>
      <c r="BT56" s="55"/>
      <c r="BU56" s="55"/>
      <c r="BV56" s="55"/>
      <c r="BW56" s="55"/>
      <c r="BX56" s="55"/>
      <c r="BY56" s="55"/>
      <c r="BZ56" s="56"/>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7"/>
      <c r="BM57" s="55"/>
      <c r="BN57" s="55"/>
      <c r="BO57" s="55"/>
      <c r="BP57" s="55"/>
      <c r="BQ57" s="55"/>
      <c r="BR57" s="55"/>
      <c r="BS57" s="55"/>
      <c r="BT57" s="55"/>
      <c r="BU57" s="55"/>
      <c r="BV57" s="55"/>
      <c r="BW57" s="55"/>
      <c r="BX57" s="55"/>
      <c r="BY57" s="55"/>
      <c r="BZ57" s="5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7"/>
      <c r="BM62" s="55"/>
      <c r="BN62" s="55"/>
      <c r="BO62" s="55"/>
      <c r="BP62" s="55"/>
      <c r="BQ62" s="55"/>
      <c r="BR62" s="55"/>
      <c r="BS62" s="55"/>
      <c r="BT62" s="55"/>
      <c r="BU62" s="55"/>
      <c r="BV62" s="55"/>
      <c r="BW62" s="55"/>
      <c r="BX62" s="55"/>
      <c r="BY62" s="55"/>
      <c r="BZ62" s="56"/>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algorithmName="SHA-512" hashValue="K4QTCHHjNFvp1wYlj1J3W2WL8uMheJgNkPi/3EKYmgaEqWslccygXI7S5YCrKhidH6O27gZqKxXFkkETR29Nrw==" saltValue="Tm+xfpr3W61XKJLzA5fSU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C1" workbookViewId="0">
      <selection activeCell="BJ8" sqref="BJ8"/>
    </sheetView>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93645</v>
      </c>
      <c r="D6" s="33">
        <f t="shared" si="3"/>
        <v>47</v>
      </c>
      <c r="E6" s="33">
        <f t="shared" si="3"/>
        <v>17</v>
      </c>
      <c r="F6" s="33">
        <f t="shared" si="3"/>
        <v>1</v>
      </c>
      <c r="G6" s="33">
        <f t="shared" si="3"/>
        <v>0</v>
      </c>
      <c r="H6" s="33" t="str">
        <f t="shared" si="3"/>
        <v>栃木県　野木町</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64.55</v>
      </c>
      <c r="Q6" s="34">
        <f t="shared" si="3"/>
        <v>75.16</v>
      </c>
      <c r="R6" s="34">
        <f t="shared" si="3"/>
        <v>2478</v>
      </c>
      <c r="S6" s="34">
        <f t="shared" si="3"/>
        <v>25775</v>
      </c>
      <c r="T6" s="34">
        <f t="shared" si="3"/>
        <v>30.26</v>
      </c>
      <c r="U6" s="34">
        <f t="shared" si="3"/>
        <v>851.78</v>
      </c>
      <c r="V6" s="34">
        <f t="shared" si="3"/>
        <v>16601</v>
      </c>
      <c r="W6" s="34">
        <f t="shared" si="3"/>
        <v>2.68</v>
      </c>
      <c r="X6" s="34">
        <f t="shared" si="3"/>
        <v>6194.4</v>
      </c>
      <c r="Y6" s="35">
        <f>IF(Y7="",NA(),Y7)</f>
        <v>82.44</v>
      </c>
      <c r="Z6" s="35">
        <f t="shared" ref="Z6:AH6" si="4">IF(Z7="",NA(),Z7)</f>
        <v>81.69</v>
      </c>
      <c r="AA6" s="35">
        <f t="shared" si="4"/>
        <v>76.78</v>
      </c>
      <c r="AB6" s="35">
        <f t="shared" si="4"/>
        <v>78.5</v>
      </c>
      <c r="AC6" s="35">
        <f t="shared" si="4"/>
        <v>78.459999999999994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950.39</v>
      </c>
      <c r="BG6" s="35">
        <f t="shared" ref="BG6:BO6" si="7">IF(BG7="",NA(),BG7)</f>
        <v>964.42</v>
      </c>
      <c r="BH6" s="35">
        <f t="shared" si="7"/>
        <v>786.4</v>
      </c>
      <c r="BI6" s="35">
        <f t="shared" si="7"/>
        <v>597.33000000000004</v>
      </c>
      <c r="BJ6" s="35">
        <f t="shared" si="7"/>
        <v>594.37</v>
      </c>
      <c r="BK6" s="35">
        <f t="shared" si="7"/>
        <v>1252.8800000000001</v>
      </c>
      <c r="BL6" s="35">
        <f t="shared" si="7"/>
        <v>1119.4100000000001</v>
      </c>
      <c r="BM6" s="35">
        <f t="shared" si="7"/>
        <v>1067.74</v>
      </c>
      <c r="BN6" s="35">
        <f t="shared" si="7"/>
        <v>1018.27</v>
      </c>
      <c r="BO6" s="35">
        <f t="shared" si="7"/>
        <v>1120.55</v>
      </c>
      <c r="BP6" s="34" t="str">
        <f>IF(BP7="","",IF(BP7="-","【-】","【"&amp;SUBSTITUTE(TEXT(BP7,"#,##0.00"),"-","△")&amp;"】"))</f>
        <v>【728.30】</v>
      </c>
      <c r="BQ6" s="35">
        <f>IF(BQ7="",NA(),BQ7)</f>
        <v>85.68</v>
      </c>
      <c r="BR6" s="35">
        <f t="shared" ref="BR6:BZ6" si="8">IF(BR7="",NA(),BR7)</f>
        <v>86.94</v>
      </c>
      <c r="BS6" s="35">
        <f t="shared" si="8"/>
        <v>88.4</v>
      </c>
      <c r="BT6" s="35">
        <f t="shared" si="8"/>
        <v>85.61</v>
      </c>
      <c r="BU6" s="35">
        <f t="shared" si="8"/>
        <v>73.5</v>
      </c>
      <c r="BV6" s="35">
        <f t="shared" si="8"/>
        <v>66.87</v>
      </c>
      <c r="BW6" s="35">
        <f t="shared" si="8"/>
        <v>71.349999999999994</v>
      </c>
      <c r="BX6" s="35">
        <f t="shared" si="8"/>
        <v>73.569999999999993</v>
      </c>
      <c r="BY6" s="35">
        <f t="shared" si="8"/>
        <v>71.569999999999993</v>
      </c>
      <c r="BZ6" s="35">
        <f t="shared" si="8"/>
        <v>73.28</v>
      </c>
      <c r="CA6" s="34" t="str">
        <f>IF(CA7="","",IF(CA7="-","【-】","【"&amp;SUBSTITUTE(TEXT(CA7,"#,##0.00"),"-","△")&amp;"】"))</f>
        <v>【100.04】</v>
      </c>
      <c r="CB6" s="35">
        <f>IF(CB7="",NA(),CB7)</f>
        <v>150</v>
      </c>
      <c r="CC6" s="35">
        <f t="shared" ref="CC6:CK6" si="9">IF(CC7="",NA(),CC7)</f>
        <v>148.97</v>
      </c>
      <c r="CD6" s="35">
        <f t="shared" si="9"/>
        <v>150</v>
      </c>
      <c r="CE6" s="35">
        <f t="shared" si="9"/>
        <v>155</v>
      </c>
      <c r="CF6" s="35">
        <f t="shared" si="9"/>
        <v>184.06</v>
      </c>
      <c r="CG6" s="35">
        <f t="shared" si="9"/>
        <v>195.15</v>
      </c>
      <c r="CH6" s="35">
        <f t="shared" si="9"/>
        <v>182.55</v>
      </c>
      <c r="CI6" s="35">
        <f t="shared" si="9"/>
        <v>184.87</v>
      </c>
      <c r="CJ6" s="35">
        <f t="shared" si="9"/>
        <v>195.88</v>
      </c>
      <c r="CK6" s="35">
        <f t="shared" si="9"/>
        <v>193.1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51.83</v>
      </c>
      <c r="CS6" s="35">
        <f t="shared" si="10"/>
        <v>50.27</v>
      </c>
      <c r="CT6" s="35">
        <f t="shared" si="10"/>
        <v>51.08</v>
      </c>
      <c r="CU6" s="35">
        <f t="shared" si="10"/>
        <v>49.75</v>
      </c>
      <c r="CV6" s="35">
        <f t="shared" si="10"/>
        <v>51.05</v>
      </c>
      <c r="CW6" s="34" t="str">
        <f>IF(CW7="","",IF(CW7="-","【-】","【"&amp;SUBSTITUTE(TEXT(CW7,"#,##0.00"),"-","△")&amp;"】"))</f>
        <v>【60.09】</v>
      </c>
      <c r="CX6" s="35">
        <f>IF(CX7="",NA(),CX7)</f>
        <v>90.2</v>
      </c>
      <c r="CY6" s="35">
        <f t="shared" ref="CY6:DG6" si="11">IF(CY7="",NA(),CY7)</f>
        <v>93.37</v>
      </c>
      <c r="CZ6" s="35">
        <f t="shared" si="11"/>
        <v>93.38</v>
      </c>
      <c r="DA6" s="35">
        <f t="shared" si="11"/>
        <v>93.16</v>
      </c>
      <c r="DB6" s="35">
        <f t="shared" si="11"/>
        <v>93.12</v>
      </c>
      <c r="DC6" s="35">
        <f t="shared" si="11"/>
        <v>88.67</v>
      </c>
      <c r="DD6" s="35">
        <f t="shared" si="11"/>
        <v>89.13</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0.12</v>
      </c>
      <c r="EL6" s="35">
        <f t="shared" si="14"/>
        <v>0.11</v>
      </c>
      <c r="EM6" s="35">
        <f t="shared" si="14"/>
        <v>0.16</v>
      </c>
      <c r="EN6" s="35">
        <f t="shared" si="14"/>
        <v>0.19</v>
      </c>
      <c r="EO6" s="34" t="str">
        <f>IF(EO7="","",IF(EO7="-","【-】","【"&amp;SUBSTITUTE(TEXT(EO7,"#,##0.00"),"-","△")&amp;"】"))</f>
        <v>【0.27】</v>
      </c>
    </row>
    <row r="7" spans="1:145" s="36" customFormat="1" x14ac:dyDescent="0.15">
      <c r="A7" s="28"/>
      <c r="B7" s="37">
        <v>2016</v>
      </c>
      <c r="C7" s="37">
        <v>93645</v>
      </c>
      <c r="D7" s="37">
        <v>47</v>
      </c>
      <c r="E7" s="37">
        <v>17</v>
      </c>
      <c r="F7" s="37">
        <v>1</v>
      </c>
      <c r="G7" s="37">
        <v>0</v>
      </c>
      <c r="H7" s="37" t="s">
        <v>110</v>
      </c>
      <c r="I7" s="37" t="s">
        <v>111</v>
      </c>
      <c r="J7" s="37" t="s">
        <v>112</v>
      </c>
      <c r="K7" s="37" t="s">
        <v>113</v>
      </c>
      <c r="L7" s="37" t="s">
        <v>114</v>
      </c>
      <c r="M7" s="37"/>
      <c r="N7" s="38" t="s">
        <v>115</v>
      </c>
      <c r="O7" s="38" t="s">
        <v>116</v>
      </c>
      <c r="P7" s="38">
        <v>64.55</v>
      </c>
      <c r="Q7" s="38">
        <v>75.16</v>
      </c>
      <c r="R7" s="38">
        <v>2478</v>
      </c>
      <c r="S7" s="38">
        <v>25775</v>
      </c>
      <c r="T7" s="38">
        <v>30.26</v>
      </c>
      <c r="U7" s="38">
        <v>851.78</v>
      </c>
      <c r="V7" s="38">
        <v>16601</v>
      </c>
      <c r="W7" s="38">
        <v>2.68</v>
      </c>
      <c r="X7" s="38">
        <v>6194.4</v>
      </c>
      <c r="Y7" s="38">
        <v>82.44</v>
      </c>
      <c r="Z7" s="38">
        <v>81.69</v>
      </c>
      <c r="AA7" s="38">
        <v>76.78</v>
      </c>
      <c r="AB7" s="38">
        <v>78.5</v>
      </c>
      <c r="AC7" s="38">
        <v>78.459999999999994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950.39</v>
      </c>
      <c r="BG7" s="38">
        <v>964.42</v>
      </c>
      <c r="BH7" s="38">
        <v>786.4</v>
      </c>
      <c r="BI7" s="38">
        <v>597.33000000000004</v>
      </c>
      <c r="BJ7" s="38">
        <v>594.37</v>
      </c>
      <c r="BK7" s="38">
        <v>1252.8800000000001</v>
      </c>
      <c r="BL7" s="38">
        <v>1119.4100000000001</v>
      </c>
      <c r="BM7" s="38">
        <v>1067.74</v>
      </c>
      <c r="BN7" s="38">
        <v>1018.27</v>
      </c>
      <c r="BO7" s="38">
        <v>1120.55</v>
      </c>
      <c r="BP7" s="38">
        <v>728.3</v>
      </c>
      <c r="BQ7" s="38">
        <v>85.68</v>
      </c>
      <c r="BR7" s="38">
        <v>86.94</v>
      </c>
      <c r="BS7" s="38">
        <v>88.4</v>
      </c>
      <c r="BT7" s="38">
        <v>85.61</v>
      </c>
      <c r="BU7" s="38">
        <v>73.5</v>
      </c>
      <c r="BV7" s="38">
        <v>66.87</v>
      </c>
      <c r="BW7" s="38">
        <v>71.349999999999994</v>
      </c>
      <c r="BX7" s="38">
        <v>73.569999999999993</v>
      </c>
      <c r="BY7" s="38">
        <v>71.569999999999993</v>
      </c>
      <c r="BZ7" s="38">
        <v>73.28</v>
      </c>
      <c r="CA7" s="38">
        <v>100.04</v>
      </c>
      <c r="CB7" s="38">
        <v>150</v>
      </c>
      <c r="CC7" s="38">
        <v>148.97</v>
      </c>
      <c r="CD7" s="38">
        <v>150</v>
      </c>
      <c r="CE7" s="38">
        <v>155</v>
      </c>
      <c r="CF7" s="38">
        <v>184.06</v>
      </c>
      <c r="CG7" s="38">
        <v>195.15</v>
      </c>
      <c r="CH7" s="38">
        <v>182.55</v>
      </c>
      <c r="CI7" s="38">
        <v>184.87</v>
      </c>
      <c r="CJ7" s="38">
        <v>195.88</v>
      </c>
      <c r="CK7" s="38">
        <v>193.1</v>
      </c>
      <c r="CL7" s="38">
        <v>137.82</v>
      </c>
      <c r="CM7" s="38" t="s">
        <v>115</v>
      </c>
      <c r="CN7" s="38" t="s">
        <v>115</v>
      </c>
      <c r="CO7" s="38" t="s">
        <v>115</v>
      </c>
      <c r="CP7" s="38" t="s">
        <v>115</v>
      </c>
      <c r="CQ7" s="38" t="s">
        <v>115</v>
      </c>
      <c r="CR7" s="38">
        <v>51.83</v>
      </c>
      <c r="CS7" s="38">
        <v>50.27</v>
      </c>
      <c r="CT7" s="38">
        <v>51.08</v>
      </c>
      <c r="CU7" s="38">
        <v>49.75</v>
      </c>
      <c r="CV7" s="38">
        <v>51.05</v>
      </c>
      <c r="CW7" s="38">
        <v>60.09</v>
      </c>
      <c r="CX7" s="38">
        <v>90.2</v>
      </c>
      <c r="CY7" s="38">
        <v>93.37</v>
      </c>
      <c r="CZ7" s="38">
        <v>93.38</v>
      </c>
      <c r="DA7" s="38">
        <v>93.16</v>
      </c>
      <c r="DB7" s="38">
        <v>93.12</v>
      </c>
      <c r="DC7" s="38">
        <v>88.67</v>
      </c>
      <c r="DD7" s="38">
        <v>89.13</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0.12</v>
      </c>
      <c r="EL7" s="38">
        <v>0.11</v>
      </c>
      <c r="EM7" s="38">
        <v>0.16</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2018-02-20T06:57:03Z</cp:lastPrinted>
  <dcterms:created xsi:type="dcterms:W3CDTF">2017-12-25T02:04:35Z</dcterms:created>
  <dcterms:modified xsi:type="dcterms:W3CDTF">2018-02-20T06:57:13Z</dcterms:modified>
  <cp:category/>
</cp:coreProperties>
</file>