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未（宇高）\"/>
    </mc:Choice>
  </mc:AlternateContent>
  <workbookProtection workbookAlgorithmName="SHA-512" workbookHashValue="7gMqWujBnn1MdK9c1G348flj3dhybgVMUjaR3U4/yTWdqqsZsWok/T0N8Vfa3ogROXyejfzz8Y5RJQhWwq6xNg==" workbookSaltValue="eCDg5B7w4gshOWFTc4tvXA==" workbookSpinCount="100000" lockStructure="1"/>
  <bookViews>
    <workbookView xWindow="0" yWindow="0" windowWidth="20490" windowHeight="76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BB10" i="4"/>
  <c r="I10" i="4"/>
  <c r="B10" i="4"/>
  <c r="BB8" i="4"/>
  <c r="AT8" i="4"/>
  <c r="AL8" i="4"/>
  <c r="W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<sst xmlns="http://schemas.openxmlformats.org/spreadsheetml/2006/main" count="232" uniqueCount="120">
  <si>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</si>
  <si>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</si>
  <si>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</si>
  <si>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</si>
  <si>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</si>
  <si>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</si>
  <si>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</si>
  <si>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</si>
  <si>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</si>
  <si>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</si>
  <si>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</si>
  <si>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</si>
  <si>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</si>
  <si>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</si>
  <si>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</si>
  <si>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</si>
  <si>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</si>
  <si>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</si>
  <si>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</si>
  <si>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</si>
  <si>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</si>
  <si>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</si>
  <si>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</si>
  <si>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</si>
  <si>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</si>
  <si>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</si>
  <si>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</si>
  <si>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</si>
  <si>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</si>
  <si>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</si>
  <si>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</si>
  <si>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</si>
  <si>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</si>
  <si>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</si>
  <si>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</si>
  <si>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</si>
  <si>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</si>
  <si>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</si>
  <si>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</si>
  <si>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</si>
  <si>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</si>
  <si>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</si>
  <si>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</si>
  <si>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</si>
  <si>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</si>
  <si>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</si>
  <si>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</si>
  <si>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</si>
  <si>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</si>
  <si>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</si>
  <si>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</si>
  <si>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</si>
  <si>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</si>
  <si>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</si>
  <si>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</si>
  <si>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</si>
  <si>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</si>
  <si>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</si>
  <si>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</si>
  <si>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</si>
  <si>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</si>
  <si>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</si>
  <si>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</si>
  <si>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</si>
  <si>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</si>
  <si>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</si>
  <si>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</si>
  <si>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</si>
  <si>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</si>
  <si>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</si>
  <si>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</si>
  <si>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</si>
  <si>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</si>
  <si>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</si>
  <si>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</si>
  <si>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</si>
  <si>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</si>
  <si>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</si>
  <si>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</si>
  <si>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</si>
  <si>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</si>
  <si>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</si>
  <si>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</si>
  <si>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</si>
  <si>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</si>
  <si>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</si>
  <si>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</si>
  <si>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</si>
  <si>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</si>
  <si>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</si>
  <si>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</si>
  <si>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</si>
  <si>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</si>
  <si>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</si>
  <si>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</si>
  <si>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</si>
  <si>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</si>
  <si>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</si>
  <si>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</si>
  <si>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</si>
  <si>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</si>
  <si>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</si>
  <si>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</si>
  <si>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</si>
  <si>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</si>
  <si>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</si>
  <si>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</si>
  <si>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</si>
  <si>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</si>
  <si>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</si>
  <si>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</si>
  <si>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</si>
  <si>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</si>
  <si>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</si>
  <si>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</si>
  <si>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</si>
  <si>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状では、施設及び経営の効率性は良好な状態を保っている。しかし、今後水需要の減少により給水収益が減少傾向にあるなか、更新時期を迎える水道施設や施設整備に伴う減価償却費等は増加傾向にあるため、将来的には健全な財政運営を維持することが厳しくなっていくことが予測される。
　今後も安定した経営を継続するために中・長期的な財源試算と投資資産（老朽化した施設・管路等の更新事業）を踏まえた経営戦略を策定し、効率的かつ効果的な水道事業経営に取組み住民サービスの維持向上に努める必要がある。</t>
    <rPh sb="1" eb="3">
      <t>ゲンジョウ</t>
    </rPh>
    <rPh sb="6" eb="8">
      <t>シセツ</t>
    </rPh>
    <rPh sb="8" eb="9">
      <t>オヨ</t>
    </rPh>
    <rPh sb="10" eb="12">
      <t>ケイエイ</t>
    </rPh>
    <rPh sb="13" eb="16">
      <t>コウリツセイ</t>
    </rPh>
    <rPh sb="17" eb="19">
      <t>リョウコウ</t>
    </rPh>
    <rPh sb="20" eb="22">
      <t>ジョウタイ</t>
    </rPh>
    <rPh sb="23" eb="24">
      <t>タモ</t>
    </rPh>
    <rPh sb="33" eb="35">
      <t>コンゴ</t>
    </rPh>
    <rPh sb="35" eb="36">
      <t>ミズ</t>
    </rPh>
    <rPh sb="36" eb="38">
      <t>ジュヨウ</t>
    </rPh>
    <rPh sb="39" eb="41">
      <t>ゲンショウ</t>
    </rPh>
    <rPh sb="44" eb="46">
      <t>キュウスイ</t>
    </rPh>
    <rPh sb="46" eb="48">
      <t>シュウエキ</t>
    </rPh>
    <rPh sb="49" eb="51">
      <t>ゲンショウ</t>
    </rPh>
    <rPh sb="51" eb="53">
      <t>ケイコウ</t>
    </rPh>
    <rPh sb="59" eb="61">
      <t>コウシン</t>
    </rPh>
    <rPh sb="61" eb="63">
      <t>ジキ</t>
    </rPh>
    <rPh sb="64" eb="65">
      <t>ムカ</t>
    </rPh>
    <rPh sb="67" eb="68">
      <t>スイ</t>
    </rPh>
    <rPh sb="68" eb="69">
      <t>ドウ</t>
    </rPh>
    <rPh sb="69" eb="71">
      <t>シセツ</t>
    </rPh>
    <rPh sb="72" eb="74">
      <t>シセツ</t>
    </rPh>
    <rPh sb="74" eb="76">
      <t>セイビ</t>
    </rPh>
    <rPh sb="77" eb="78">
      <t>トモナ</t>
    </rPh>
    <rPh sb="79" eb="81">
      <t>ゲンカ</t>
    </rPh>
    <rPh sb="81" eb="83">
      <t>ショウキャク</t>
    </rPh>
    <rPh sb="83" eb="84">
      <t>ヒ</t>
    </rPh>
    <rPh sb="84" eb="85">
      <t>トウ</t>
    </rPh>
    <rPh sb="86" eb="88">
      <t>ゾウカ</t>
    </rPh>
    <rPh sb="88" eb="90">
      <t>ケイコウ</t>
    </rPh>
    <rPh sb="96" eb="99">
      <t>ショウライテキ</t>
    </rPh>
    <rPh sb="101" eb="103">
      <t>ケンゼン</t>
    </rPh>
    <rPh sb="104" eb="106">
      <t>ザイセイ</t>
    </rPh>
    <rPh sb="106" eb="108">
      <t>ウンエイ</t>
    </rPh>
    <rPh sb="109" eb="111">
      <t>イジ</t>
    </rPh>
    <rPh sb="116" eb="117">
      <t>キビ</t>
    </rPh>
    <rPh sb="127" eb="129">
      <t>ヨソク</t>
    </rPh>
    <rPh sb="135" eb="137">
      <t>コンゴ</t>
    </rPh>
    <rPh sb="138" eb="140">
      <t>アンテイ</t>
    </rPh>
    <rPh sb="142" eb="144">
      <t>ケイエイ</t>
    </rPh>
    <rPh sb="145" eb="147">
      <t>ケイゾク</t>
    </rPh>
    <rPh sb="152" eb="153">
      <t>チュウ</t>
    </rPh>
    <rPh sb="154" eb="157">
      <t>チョウキテキ</t>
    </rPh>
    <rPh sb="158" eb="160">
      <t>ザイゲン</t>
    </rPh>
    <rPh sb="160" eb="162">
      <t>シサン</t>
    </rPh>
    <rPh sb="163" eb="165">
      <t>トウシ</t>
    </rPh>
    <rPh sb="165" eb="167">
      <t>シサン</t>
    </rPh>
    <rPh sb="168" eb="171">
      <t>ロウキュウカ</t>
    </rPh>
    <rPh sb="173" eb="175">
      <t>シセツ</t>
    </rPh>
    <rPh sb="176" eb="179">
      <t>カンロトウ</t>
    </rPh>
    <rPh sb="180" eb="182">
      <t>コウシン</t>
    </rPh>
    <rPh sb="182" eb="184">
      <t>ジギョウ</t>
    </rPh>
    <rPh sb="186" eb="187">
      <t>フ</t>
    </rPh>
    <rPh sb="190" eb="192">
      <t>ケイエイ</t>
    </rPh>
    <rPh sb="192" eb="194">
      <t>センリャク</t>
    </rPh>
    <rPh sb="195" eb="197">
      <t>サクテイ</t>
    </rPh>
    <rPh sb="208" eb="210">
      <t>スイドウ</t>
    </rPh>
    <rPh sb="210" eb="212">
      <t>ジギョウ</t>
    </rPh>
    <rPh sb="212" eb="214">
      <t>ケイエイ</t>
    </rPh>
    <rPh sb="215" eb="217">
      <t>トリク</t>
    </rPh>
    <rPh sb="218" eb="220">
      <t>ジュウミン</t>
    </rPh>
    <rPh sb="225" eb="227">
      <t>イジ</t>
    </rPh>
    <rPh sb="227" eb="229">
      <t>コウジョウ</t>
    </rPh>
    <rPh sb="230" eb="231">
      <t>ツト</t>
    </rPh>
    <rPh sb="233" eb="235">
      <t>ヒツヨウ</t>
    </rPh>
    <phoneticPr fontId="4"/>
  </si>
  <si>
    <t xml:space="preserve">　経常収支比率及び料金回収率は、いずれも100％を超えており経営は概ね良好であるが、今後の水道施設更新等の財源確保のため収納率向上と経費削減に努める必要がある。
　流動比率は減少傾向にあるが類似団体より若干上回っており現金残高は維持されている。
　企業債残高対給水収益比率は、類似団体より低く減少傾向にある。当該指標は、料金水準と投資規模が影響するため水道施設や管路の更新投資に対する世代間負担の公平性から一定の水準を保つことが必要である。
　給水原価、施設利用率、有収率はいずれも類似団体と比較して良好な数値を示している。特に施設利用率においては、増加傾向にあり効率的な施設運用が行えている。
</t>
    <rPh sb="1" eb="3">
      <t>ケイジョウ</t>
    </rPh>
    <rPh sb="3" eb="5">
      <t>シュウシ</t>
    </rPh>
    <rPh sb="5" eb="7">
      <t>ヒリツ</t>
    </rPh>
    <rPh sb="7" eb="8">
      <t>オヨ</t>
    </rPh>
    <rPh sb="9" eb="11">
      <t>リョウキン</t>
    </rPh>
    <rPh sb="11" eb="13">
      <t>カイシュウ</t>
    </rPh>
    <rPh sb="13" eb="14">
      <t>リツ</t>
    </rPh>
    <rPh sb="25" eb="26">
      <t>コ</t>
    </rPh>
    <rPh sb="30" eb="32">
      <t>ケイエイ</t>
    </rPh>
    <rPh sb="33" eb="34">
      <t>オオム</t>
    </rPh>
    <rPh sb="35" eb="37">
      <t>リョウコウ</t>
    </rPh>
    <rPh sb="42" eb="44">
      <t>コンゴ</t>
    </rPh>
    <rPh sb="45" eb="46">
      <t>スイ</t>
    </rPh>
    <rPh sb="46" eb="47">
      <t>ドウ</t>
    </rPh>
    <rPh sb="47" eb="49">
      <t>シセツ</t>
    </rPh>
    <rPh sb="49" eb="52">
      <t>コウシントウ</t>
    </rPh>
    <rPh sb="53" eb="55">
      <t>ザイゲン</t>
    </rPh>
    <rPh sb="55" eb="57">
      <t>カクホ</t>
    </rPh>
    <rPh sb="60" eb="62">
      <t>シュウノウ</t>
    </rPh>
    <rPh sb="62" eb="63">
      <t>リツ</t>
    </rPh>
    <rPh sb="63" eb="65">
      <t>コウジョウ</t>
    </rPh>
    <rPh sb="66" eb="68">
      <t>ケイヒ</t>
    </rPh>
    <rPh sb="68" eb="70">
      <t>サクゲン</t>
    </rPh>
    <rPh sb="71" eb="72">
      <t>ツト</t>
    </rPh>
    <rPh sb="74" eb="76">
      <t>ヒツヨウ</t>
    </rPh>
    <rPh sb="82" eb="84">
      <t>リュウドウ</t>
    </rPh>
    <rPh sb="84" eb="86">
      <t>ヒリツ</t>
    </rPh>
    <rPh sb="87" eb="89">
      <t>ゲンショウ</t>
    </rPh>
    <rPh sb="89" eb="91">
      <t>ケイコウ</t>
    </rPh>
    <rPh sb="95" eb="97">
      <t>ルイジ</t>
    </rPh>
    <rPh sb="97" eb="99">
      <t>ダンタイ</t>
    </rPh>
    <rPh sb="101" eb="103">
      <t>ジャッカン</t>
    </rPh>
    <rPh sb="103" eb="105">
      <t>ウワマワ</t>
    </rPh>
    <rPh sb="109" eb="111">
      <t>ゲンキン</t>
    </rPh>
    <rPh sb="111" eb="113">
      <t>ザンダカ</t>
    </rPh>
    <rPh sb="114" eb="116">
      <t>イジ</t>
    </rPh>
    <rPh sb="124" eb="126">
      <t>キギョウ</t>
    </rPh>
    <rPh sb="154" eb="156">
      <t>トウガイ</t>
    </rPh>
    <rPh sb="156" eb="158">
      <t>シヒョウ</t>
    </rPh>
    <rPh sb="160" eb="162">
      <t>リョウキン</t>
    </rPh>
    <rPh sb="162" eb="164">
      <t>スイジュン</t>
    </rPh>
    <rPh sb="165" eb="167">
      <t>トウシ</t>
    </rPh>
    <rPh sb="167" eb="169">
      <t>キボ</t>
    </rPh>
    <rPh sb="170" eb="172">
      <t>エイキョウ</t>
    </rPh>
    <rPh sb="176" eb="177">
      <t>スイ</t>
    </rPh>
    <rPh sb="177" eb="178">
      <t>ドウ</t>
    </rPh>
    <rPh sb="178" eb="180">
      <t>シセツ</t>
    </rPh>
    <rPh sb="181" eb="183">
      <t>カンロ</t>
    </rPh>
    <rPh sb="184" eb="186">
      <t>コウシン</t>
    </rPh>
    <rPh sb="186" eb="188">
      <t>トウシ</t>
    </rPh>
    <rPh sb="189" eb="190">
      <t>タイ</t>
    </rPh>
    <rPh sb="192" eb="195">
      <t>セダイカン</t>
    </rPh>
    <rPh sb="195" eb="197">
      <t>フタン</t>
    </rPh>
    <rPh sb="203" eb="205">
      <t>イッテイ</t>
    </rPh>
    <rPh sb="206" eb="208">
      <t>スイジュン</t>
    </rPh>
    <rPh sb="209" eb="210">
      <t>タモ</t>
    </rPh>
    <rPh sb="214" eb="216">
      <t>ヒツヨウ</t>
    </rPh>
    <rPh sb="222" eb="224">
      <t>キュウスイ</t>
    </rPh>
    <rPh sb="224" eb="226">
      <t>ゲンカ</t>
    </rPh>
    <rPh sb="227" eb="229">
      <t>シセツ</t>
    </rPh>
    <rPh sb="233" eb="234">
      <t>ユウ</t>
    </rPh>
    <rPh sb="234" eb="235">
      <t>シュウ</t>
    </rPh>
    <rPh sb="235" eb="236">
      <t>リツ</t>
    </rPh>
    <rPh sb="241" eb="243">
      <t>ルイジ</t>
    </rPh>
    <rPh sb="243" eb="245">
      <t>ダンタイ</t>
    </rPh>
    <rPh sb="246" eb="248">
      <t>ヒカク</t>
    </rPh>
    <rPh sb="250" eb="252">
      <t>リョウコウ</t>
    </rPh>
    <rPh sb="253" eb="255">
      <t>スウチ</t>
    </rPh>
    <rPh sb="256" eb="257">
      <t>シメ</t>
    </rPh>
    <rPh sb="262" eb="263">
      <t>トク</t>
    </rPh>
    <rPh sb="264" eb="266">
      <t>シセツ</t>
    </rPh>
    <rPh sb="266" eb="269">
      <t>リヨウリツ</t>
    </rPh>
    <rPh sb="275" eb="277">
      <t>ゾウカ</t>
    </rPh>
    <rPh sb="277" eb="279">
      <t>ケイコウ</t>
    </rPh>
    <rPh sb="282" eb="285">
      <t>コウリツテキ</t>
    </rPh>
    <rPh sb="286" eb="288">
      <t>シセツ</t>
    </rPh>
    <rPh sb="288" eb="290">
      <t>ウンヨウ</t>
    </rPh>
    <rPh sb="291" eb="292">
      <t>オコナ</t>
    </rPh>
    <phoneticPr fontId="4"/>
  </si>
  <si>
    <t>非設置</t>
    <rPh sb="0" eb="1">
      <t>ヒ</t>
    </rPh>
    <rPh sb="1" eb="3">
      <t>セッチ</t>
    </rPh>
    <phoneticPr fontId="4"/>
  </si>
  <si>
    <t>　有形固定資産減価償却率については、50.77％と類似団体と比較すると若干上回っており増加傾向にある。今後は老朽化した水道施設の適正な更新が必要である。
　管路経年化率は、供用開始当時に布設された管路が法定耐用年数を迎えており、類似団体と同様に老朽化が進んでいる状況である。
　管路の更新については、石綿セメント管（強度が低く地震や水圧などの衝撃により破損を生じる場合がある管）を耐震性のある水道管へ更新する工事を行っており、平成29年度には工事が完了する予定である。その後は、計画的に基幹管路や重要管路の更新事業を実施して耐震化に努める。</t>
    <rPh sb="1" eb="3">
      <t>ユウケイ</t>
    </rPh>
    <rPh sb="3" eb="5">
      <t>コテイ</t>
    </rPh>
    <rPh sb="5" eb="7">
      <t>シサン</t>
    </rPh>
    <rPh sb="7" eb="9">
      <t>ゲンカ</t>
    </rPh>
    <rPh sb="9" eb="11">
      <t>ショウキャク</t>
    </rPh>
    <rPh sb="11" eb="12">
      <t>リツ</t>
    </rPh>
    <rPh sb="25" eb="27">
      <t>ルイジ</t>
    </rPh>
    <rPh sb="27" eb="29">
      <t>ダンタイ</t>
    </rPh>
    <rPh sb="30" eb="32">
      <t>ヒカク</t>
    </rPh>
    <rPh sb="35" eb="37">
      <t>ジャッカン</t>
    </rPh>
    <rPh sb="37" eb="39">
      <t>ウワマワ</t>
    </rPh>
    <rPh sb="43" eb="45">
      <t>ゾウカ</t>
    </rPh>
    <rPh sb="45" eb="47">
      <t>ケイコウ</t>
    </rPh>
    <rPh sb="51" eb="53">
      <t>コンゴ</t>
    </rPh>
    <rPh sb="54" eb="57">
      <t>ロウキュウカ</t>
    </rPh>
    <rPh sb="59" eb="60">
      <t>スイ</t>
    </rPh>
    <rPh sb="60" eb="61">
      <t>ドウ</t>
    </rPh>
    <rPh sb="61" eb="63">
      <t>シセツ</t>
    </rPh>
    <rPh sb="64" eb="66">
      <t>テキセイ</t>
    </rPh>
    <rPh sb="67" eb="69">
      <t>コウシン</t>
    </rPh>
    <rPh sb="70" eb="72">
      <t>ヒツヨウ</t>
    </rPh>
    <rPh sb="78" eb="80">
      <t>カンロ</t>
    </rPh>
    <rPh sb="80" eb="83">
      <t>ケイネンカ</t>
    </rPh>
    <rPh sb="83" eb="84">
      <t>リツ</t>
    </rPh>
    <rPh sb="86" eb="88">
      <t>キョウヨウ</t>
    </rPh>
    <rPh sb="88" eb="90">
      <t>カイシ</t>
    </rPh>
    <rPh sb="90" eb="92">
      <t>トウジ</t>
    </rPh>
    <rPh sb="93" eb="95">
      <t>フセツ</t>
    </rPh>
    <rPh sb="98" eb="100">
      <t>カンロ</t>
    </rPh>
    <rPh sb="101" eb="103">
      <t>ホウテイ</t>
    </rPh>
    <rPh sb="103" eb="105">
      <t>タイヨウ</t>
    </rPh>
    <rPh sb="105" eb="107">
      <t>ネンスウ</t>
    </rPh>
    <rPh sb="108" eb="109">
      <t>ムカ</t>
    </rPh>
    <rPh sb="114" eb="116">
      <t>ルイジ</t>
    </rPh>
    <rPh sb="116" eb="118">
      <t>ダンタイ</t>
    </rPh>
    <rPh sb="119" eb="121">
      <t>ドウヨウ</t>
    </rPh>
    <rPh sb="122" eb="125">
      <t>ロウキュウカ</t>
    </rPh>
    <rPh sb="126" eb="127">
      <t>スス</t>
    </rPh>
    <rPh sb="131" eb="133">
      <t>ジョウキョウ</t>
    </rPh>
    <rPh sb="139" eb="141">
      <t>カンロ</t>
    </rPh>
    <rPh sb="142" eb="144">
      <t>コウシン</t>
    </rPh>
    <rPh sb="150" eb="152">
      <t>セキメン</t>
    </rPh>
    <rPh sb="156" eb="157">
      <t>カン</t>
    </rPh>
    <rPh sb="158" eb="160">
      <t>キョウド</t>
    </rPh>
    <rPh sb="161" eb="162">
      <t>ヒク</t>
    </rPh>
    <rPh sb="163" eb="165">
      <t>ジシン</t>
    </rPh>
    <rPh sb="166" eb="168">
      <t>スイアツ</t>
    </rPh>
    <rPh sb="171" eb="173">
      <t>ショウゲキ</t>
    </rPh>
    <rPh sb="176" eb="178">
      <t>ハソン</t>
    </rPh>
    <rPh sb="179" eb="180">
      <t>ショウ</t>
    </rPh>
    <rPh sb="182" eb="184">
      <t>バアイ</t>
    </rPh>
    <rPh sb="187" eb="188">
      <t>カン</t>
    </rPh>
    <rPh sb="190" eb="193">
      <t>タイシンセイ</t>
    </rPh>
    <rPh sb="196" eb="199">
      <t>スイドウカン</t>
    </rPh>
    <rPh sb="200" eb="202">
      <t>コウシン</t>
    </rPh>
    <rPh sb="204" eb="206">
      <t>コウジ</t>
    </rPh>
    <rPh sb="207" eb="208">
      <t>オコナ</t>
    </rPh>
    <rPh sb="213" eb="215">
      <t>ヘイセイ</t>
    </rPh>
    <rPh sb="217" eb="219">
      <t>ネンド</t>
    </rPh>
    <rPh sb="221" eb="223">
      <t>コウジ</t>
    </rPh>
    <rPh sb="224" eb="226">
      <t>カンリョウ</t>
    </rPh>
    <rPh sb="228" eb="230">
      <t>ヨテイ</t>
    </rPh>
    <rPh sb="236" eb="237">
      <t>ゴ</t>
    </rPh>
    <rPh sb="239" eb="242">
      <t>ケイカクテキ</t>
    </rPh>
    <rPh sb="243" eb="245">
      <t>キカン</t>
    </rPh>
    <rPh sb="245" eb="247">
      <t>カンロ</t>
    </rPh>
    <rPh sb="248" eb="250">
      <t>ジュウヨウ</t>
    </rPh>
    <rPh sb="250" eb="252">
      <t>カンロ</t>
    </rPh>
    <rPh sb="253" eb="255">
      <t>コウシン</t>
    </rPh>
    <rPh sb="255" eb="257">
      <t>ジギョウ</t>
    </rPh>
    <rPh sb="258" eb="260">
      <t>ジッシ</t>
    </rPh>
    <rPh sb="262" eb="265">
      <t>タイシンカ</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</si>
</sst>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0.25</c:v>
                </c:pt>
                <c:pt idx="2">
                  <c:v>0.12</c:v>
                </c:pt>
                <c:pt idx="3" formatCode="#,##0.00;&quot;△&quot;#,##0.00">
                  <c:v>0.52</c:v>
                </c:pt>
                <c:pt idx="4" formatCode="#,##0.00;&quot;△&quot;#,##0.00">
                  <c:v>0.7</c:v>
                </c:pt>
              </c:numCache>
            </c:numRef>
          </c:val>
          <c:extLst xmlns:c16r2="http://schemas.microsoft.com/office/drawing/2015/06/chart">
            <c:ext xmlns:c16="http://schemas.microsoft.com/office/drawing/2014/chart" uri="{C3380CC4-5D6E-409C-BE32-E72D297353CC}">
              <c16:uniqueId val="{00000000-4C7F-4B8E-A500-502C97B46FDD}"/>
            </c:ext>
          </c:extLst>
        </c:ser>
        <c:dLbls>
          <c:showLegendKey val="0"/>
          <c:showVal val="0"/>
          <c:showCatName val="0"/>
          <c:showSerName val="0"/>
          <c:showPercent val="0"/>
          <c:showBubbleSize val="0"/>
        </c:dLbls>
        <c:gapWidth val="150"/>
        <c:axId val="178620544"/>
        <c:axId val="17862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4C7F-4B8E-A500-502C97B46FDD}"/>
            </c:ext>
          </c:extLst>
        </c:ser>
        <c:dLbls>
          <c:showLegendKey val="0"/>
          <c:showVal val="0"/>
          <c:showCatName val="0"/>
          <c:showSerName val="0"/>
          <c:showPercent val="0"/>
          <c:showBubbleSize val="0"/>
        </c:dLbls>
        <c:marker val="1"/>
        <c:smooth val="0"/>
        <c:axId val="178620544"/>
        <c:axId val="178620936"/>
      </c:lineChart>
      <c:dateAx>
        <c:axId val="178620544"/>
        <c:scaling>
          <c:orientation val="minMax"/>
        </c:scaling>
        <c:delete val="1"/>
        <c:axPos val="b"/>
        <c:numFmt formatCode="ge" sourceLinked="1"/>
        <c:majorTickMark val="none"/>
        <c:minorTickMark val="none"/>
        <c:tickLblPos val="none"/>
        <c:crossAx val="178620936"/>
        <c:crosses val="autoZero"/>
        <c:auto val="1"/>
        <c:lblOffset val="100"/>
        <c:baseTimeUnit val="years"/>
      </c:dateAx>
      <c:valAx>
        <c:axId val="17862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63.68</c:v>
                </c:pt>
                <c:pt idx="1">
                  <c:v>64.430000000000007</c:v>
                </c:pt>
                <c:pt idx="2">
                  <c:v>64.97</c:v>
                </c:pt>
                <c:pt idx="3">
                  <c:v>67.28</c:v>
                </c:pt>
                <c:pt idx="4">
                  <c:v>67.760000000000005</c:v>
                </c:pt>
              </c:numCache>
            </c:numRef>
          </c:val>
          <c:extLst xmlns:c16r2="http://schemas.microsoft.com/office/drawing/2015/06/chart">
            <c:ext xmlns:c16="http://schemas.microsoft.com/office/drawing/2014/chart" uri="{C3380CC4-5D6E-409C-BE32-E72D297353CC}">
              <c16:uniqueId val="{00000000-EF3B-4002-B4B2-F6A6C11FC04A}"/>
            </c:ext>
          </c:extLst>
        </c:ser>
        <c:dLbls>
          <c:showLegendKey val="0"/>
          <c:showVal val="0"/>
          <c:showCatName val="0"/>
          <c:showSerName val="0"/>
          <c:showPercent val="0"/>
          <c:showBubbleSize val="0"/>
        </c:dLbls>
        <c:gapWidth val="150"/>
        <c:axId val="182149688"/>
        <c:axId val="182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EF3B-4002-B4B2-F6A6C11FC04A}"/>
            </c:ext>
          </c:extLst>
        </c:ser>
        <c:dLbls>
          <c:showLegendKey val="0"/>
          <c:showVal val="0"/>
          <c:showCatName val="0"/>
          <c:showSerName val="0"/>
          <c:showPercent val="0"/>
          <c:showBubbleSize val="0"/>
        </c:dLbls>
        <c:marker val="1"/>
        <c:smooth val="0"/>
        <c:axId val="182149688"/>
        <c:axId val="182150080"/>
      </c:lineChart>
      <c:dateAx>
        <c:axId val="182149688"/>
        <c:scaling>
          <c:orientation val="minMax"/>
        </c:scaling>
        <c:delete val="1"/>
        <c:axPos val="b"/>
        <c:numFmt formatCode="ge" sourceLinked="1"/>
        <c:majorTickMark val="none"/>
        <c:minorTickMark val="none"/>
        <c:tickLblPos val="none"/>
        <c:crossAx val="182150080"/>
        <c:crosses val="autoZero"/>
        <c:auto val="1"/>
        <c:lblOffset val="100"/>
        <c:baseTimeUnit val="years"/>
      </c:dateAx>
      <c:valAx>
        <c:axId val="1821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98.29</c:v>
                </c:pt>
                <c:pt idx="1">
                  <c:v>96.77</c:v>
                </c:pt>
                <c:pt idx="2">
                  <c:v>96.46</c:v>
                </c:pt>
                <c:pt idx="3">
                  <c:v>95.62</c:v>
                </c:pt>
                <c:pt idx="4">
                  <c:v>94.95</c:v>
                </c:pt>
              </c:numCache>
            </c:numRef>
          </c:val>
          <c:extLst xmlns:c16r2="http://schemas.microsoft.com/office/drawing/2015/06/chart">
            <c:ext xmlns:c16="http://schemas.microsoft.com/office/drawing/2014/chart" uri="{C3380CC4-5D6E-409C-BE32-E72D297353CC}">
              <c16:uniqueId val="{00000000-7909-487F-A9D4-310A701F1BAF}"/>
            </c:ext>
          </c:extLst>
        </c:ser>
        <c:dLbls>
          <c:showLegendKey val="0"/>
          <c:showVal val="0"/>
          <c:showCatName val="0"/>
          <c:showSerName val="0"/>
          <c:showPercent val="0"/>
          <c:showBubbleSize val="0"/>
        </c:dLbls>
        <c:gapWidth val="150"/>
        <c:axId val="182119576"/>
        <c:axId val="1821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7909-487F-A9D4-310A701F1BAF}"/>
            </c:ext>
          </c:extLst>
        </c:ser>
        <c:dLbls>
          <c:showLegendKey val="0"/>
          <c:showVal val="0"/>
          <c:showCatName val="0"/>
          <c:showSerName val="0"/>
          <c:showPercent val="0"/>
          <c:showBubbleSize val="0"/>
        </c:dLbls>
        <c:marker val="1"/>
        <c:smooth val="0"/>
        <c:axId val="182119576"/>
        <c:axId val="182119968"/>
      </c:lineChart>
      <c:dateAx>
        <c:axId val="182119576"/>
        <c:scaling>
          <c:orientation val="minMax"/>
        </c:scaling>
        <c:delete val="1"/>
        <c:axPos val="b"/>
        <c:numFmt formatCode="ge" sourceLinked="1"/>
        <c:majorTickMark val="none"/>
        <c:minorTickMark val="none"/>
        <c:tickLblPos val="none"/>
        <c:crossAx val="182119968"/>
        <c:crosses val="autoZero"/>
        <c:auto val="1"/>
        <c:lblOffset val="100"/>
        <c:baseTimeUnit val="years"/>
      </c:dateAx>
      <c:valAx>
        <c:axId val="1821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1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104.87</c:v>
                </c:pt>
                <c:pt idx="1">
                  <c:v>100.56</c:v>
                </c:pt>
                <c:pt idx="2">
                  <c:v>112.69</c:v>
                </c:pt>
                <c:pt idx="3">
                  <c:v>115.38</c:v>
                </c:pt>
                <c:pt idx="4">
                  <c:v>110.64</c:v>
                </c:pt>
              </c:numCache>
            </c:numRef>
          </c:val>
          <c:extLst xmlns:c16r2="http://schemas.microsoft.com/office/drawing/2015/06/chart">
            <c:ext xmlns:c16="http://schemas.microsoft.com/office/drawing/2014/chart" uri="{C3380CC4-5D6E-409C-BE32-E72D297353CC}">
              <c16:uniqueId val="{00000000-7DE3-49F8-AFB0-41740A9ECE0F}"/>
            </c:ext>
          </c:extLst>
        </c:ser>
        <c:dLbls>
          <c:showLegendKey val="0"/>
          <c:showVal val="0"/>
          <c:showCatName val="0"/>
          <c:showSerName val="0"/>
          <c:showPercent val="0"/>
          <c:showBubbleSize val="0"/>
        </c:dLbls>
        <c:gapWidth val="150"/>
        <c:axId val="178622112"/>
        <c:axId val="17862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7DE3-49F8-AFB0-41740A9ECE0F}"/>
            </c:ext>
          </c:extLst>
        </c:ser>
        <c:dLbls>
          <c:showLegendKey val="0"/>
          <c:showVal val="0"/>
          <c:showCatName val="0"/>
          <c:showSerName val="0"/>
          <c:showPercent val="0"/>
          <c:showBubbleSize val="0"/>
        </c:dLbls>
        <c:marker val="1"/>
        <c:smooth val="0"/>
        <c:axId val="178622112"/>
        <c:axId val="178622504"/>
      </c:lineChart>
      <c:dateAx>
        <c:axId val="178622112"/>
        <c:scaling>
          <c:orientation val="minMax"/>
        </c:scaling>
        <c:delete val="1"/>
        <c:axPos val="b"/>
        <c:numFmt formatCode="ge" sourceLinked="1"/>
        <c:majorTickMark val="none"/>
        <c:minorTickMark val="none"/>
        <c:tickLblPos val="none"/>
        <c:crossAx val="178622504"/>
        <c:crosses val="autoZero"/>
        <c:auto val="1"/>
        <c:lblOffset val="100"/>
        <c:baseTimeUnit val="years"/>
      </c:dateAx>
      <c:valAx>
        <c:axId val="178622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6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45.01</c:v>
                </c:pt>
                <c:pt idx="1">
                  <c:v>46.82</c:v>
                </c:pt>
                <c:pt idx="2">
                  <c:v>48.51</c:v>
                </c:pt>
                <c:pt idx="3">
                  <c:v>49.91</c:v>
                </c:pt>
                <c:pt idx="4">
                  <c:v>50.77</c:v>
                </c:pt>
              </c:numCache>
            </c:numRef>
          </c:val>
          <c:extLst xmlns:c16r2="http://schemas.microsoft.com/office/drawing/2015/06/chart">
            <c:ext xmlns:c16="http://schemas.microsoft.com/office/drawing/2014/chart" uri="{C3380CC4-5D6E-409C-BE32-E72D297353CC}">
              <c16:uniqueId val="{00000000-548C-48B1-85DE-E505AA6CA142}"/>
            </c:ext>
          </c:extLst>
        </c:ser>
        <c:dLbls>
          <c:showLegendKey val="0"/>
          <c:showVal val="0"/>
          <c:showCatName val="0"/>
          <c:showSerName val="0"/>
          <c:showPercent val="0"/>
          <c:showBubbleSize val="0"/>
        </c:dLbls>
        <c:gapWidth val="150"/>
        <c:axId val="178623680"/>
        <c:axId val="17862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548C-48B1-85DE-E505AA6CA142}"/>
            </c:ext>
          </c:extLst>
        </c:ser>
        <c:dLbls>
          <c:showLegendKey val="0"/>
          <c:showVal val="0"/>
          <c:showCatName val="0"/>
          <c:showSerName val="0"/>
          <c:showPercent val="0"/>
          <c:showBubbleSize val="0"/>
        </c:dLbls>
        <c:marker val="1"/>
        <c:smooth val="0"/>
        <c:axId val="178623680"/>
        <c:axId val="178624072"/>
      </c:lineChart>
      <c:dateAx>
        <c:axId val="178623680"/>
        <c:scaling>
          <c:orientation val="minMax"/>
        </c:scaling>
        <c:delete val="1"/>
        <c:axPos val="b"/>
        <c:numFmt formatCode="ge" sourceLinked="1"/>
        <c:majorTickMark val="none"/>
        <c:minorTickMark val="none"/>
        <c:tickLblPos val="none"/>
        <c:crossAx val="178624072"/>
        <c:crosses val="autoZero"/>
        <c:auto val="1"/>
        <c:lblOffset val="100"/>
        <c:baseTimeUnit val="years"/>
      </c:dateAx>
      <c:valAx>
        <c:axId val="17862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11.01</c:v>
                </c:pt>
                <c:pt idx="4" formatCode="#,##0.00;&quot;△&quot;#,##0.00;&quot;-&quot;">
                  <c:v>11.01</c:v>
                </c:pt>
              </c:numCache>
            </c:numRef>
          </c:val>
          <c:extLst xmlns:c16r2="http://schemas.microsoft.com/office/drawing/2015/06/chart">
            <c:ext xmlns:c16="http://schemas.microsoft.com/office/drawing/2014/chart" uri="{C3380CC4-5D6E-409C-BE32-E72D297353CC}">
              <c16:uniqueId val="{00000000-FB66-4763-89F1-6D97447C2DCA}"/>
            </c:ext>
          </c:extLst>
        </c:ser>
        <c:dLbls>
          <c:showLegendKey val="0"/>
          <c:showVal val="0"/>
          <c:showCatName val="0"/>
          <c:showSerName val="0"/>
          <c:showPercent val="0"/>
          <c:showBubbleSize val="0"/>
        </c:dLbls>
        <c:gapWidth val="150"/>
        <c:axId val="181838448"/>
        <c:axId val="18183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FB66-4763-89F1-6D97447C2DCA}"/>
            </c:ext>
          </c:extLst>
        </c:ser>
        <c:dLbls>
          <c:showLegendKey val="0"/>
          <c:showVal val="0"/>
          <c:showCatName val="0"/>
          <c:showSerName val="0"/>
          <c:showPercent val="0"/>
          <c:showBubbleSize val="0"/>
        </c:dLbls>
        <c:marker val="1"/>
        <c:smooth val="0"/>
        <c:axId val="181838448"/>
        <c:axId val="181838840"/>
      </c:lineChart>
      <c:dateAx>
        <c:axId val="181838448"/>
        <c:scaling>
          <c:orientation val="minMax"/>
        </c:scaling>
        <c:delete val="1"/>
        <c:axPos val="b"/>
        <c:numFmt formatCode="ge" sourceLinked="1"/>
        <c:majorTickMark val="none"/>
        <c:minorTickMark val="none"/>
        <c:tickLblPos val="none"/>
        <c:crossAx val="181838840"/>
        <c:crosses val="autoZero"/>
        <c:auto val="1"/>
        <c:lblOffset val="100"/>
        <c:baseTimeUnit val="years"/>
      </c:dateAx>
      <c:valAx>
        <c:axId val="1818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3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98-44C9-91C2-D85F5C90EE39}"/>
            </c:ext>
          </c:extLst>
        </c:ser>
        <c:dLbls>
          <c:showLegendKey val="0"/>
          <c:showVal val="0"/>
          <c:showCatName val="0"/>
          <c:showSerName val="0"/>
          <c:showPercent val="0"/>
          <c:showBubbleSize val="0"/>
        </c:dLbls>
        <c:gapWidth val="150"/>
        <c:axId val="181669680"/>
        <c:axId val="1816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E398-44C9-91C2-D85F5C90EE39}"/>
            </c:ext>
          </c:extLst>
        </c:ser>
        <c:dLbls>
          <c:showLegendKey val="0"/>
          <c:showVal val="0"/>
          <c:showCatName val="0"/>
          <c:showSerName val="0"/>
          <c:showPercent val="0"/>
          <c:showBubbleSize val="0"/>
        </c:dLbls>
        <c:marker val="1"/>
        <c:smooth val="0"/>
        <c:axId val="181669680"/>
        <c:axId val="181670072"/>
      </c:lineChart>
      <c:dateAx>
        <c:axId val="181669680"/>
        <c:scaling>
          <c:orientation val="minMax"/>
        </c:scaling>
        <c:delete val="1"/>
        <c:axPos val="b"/>
        <c:numFmt formatCode="ge" sourceLinked="1"/>
        <c:majorTickMark val="none"/>
        <c:minorTickMark val="none"/>
        <c:tickLblPos val="none"/>
        <c:crossAx val="181670072"/>
        <c:crosses val="autoZero"/>
        <c:auto val="1"/>
        <c:lblOffset val="100"/>
        <c:baseTimeUnit val="years"/>
      </c:dateAx>
      <c:valAx>
        <c:axId val="18167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1180.99</c:v>
                </c:pt>
                <c:pt idx="1">
                  <c:v>1594.4</c:v>
                </c:pt>
                <c:pt idx="2">
                  <c:v>821.43</c:v>
                </c:pt>
                <c:pt idx="3">
                  <c:v>596.22</c:v>
                </c:pt>
                <c:pt idx="4">
                  <c:v>435.34</c:v>
                </c:pt>
              </c:numCache>
            </c:numRef>
          </c:val>
          <c:extLst xmlns:c16r2="http://schemas.microsoft.com/office/drawing/2015/06/chart">
            <c:ext xmlns:c16="http://schemas.microsoft.com/office/drawing/2014/chart" uri="{C3380CC4-5D6E-409C-BE32-E72D297353CC}">
              <c16:uniqueId val="{00000000-4DA6-4555-B5BE-AF78C0DA9D7E}"/>
            </c:ext>
          </c:extLst>
        </c:ser>
        <c:dLbls>
          <c:showLegendKey val="0"/>
          <c:showVal val="0"/>
          <c:showCatName val="0"/>
          <c:showSerName val="0"/>
          <c:showPercent val="0"/>
          <c:showBubbleSize val="0"/>
        </c:dLbls>
        <c:gapWidth val="150"/>
        <c:axId val="181671640"/>
        <c:axId val="1816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4DA6-4555-B5BE-AF78C0DA9D7E}"/>
            </c:ext>
          </c:extLst>
        </c:ser>
        <c:dLbls>
          <c:showLegendKey val="0"/>
          <c:showVal val="0"/>
          <c:showCatName val="0"/>
          <c:showSerName val="0"/>
          <c:showPercent val="0"/>
          <c:showBubbleSize val="0"/>
        </c:dLbls>
        <c:marker val="1"/>
        <c:smooth val="0"/>
        <c:axId val="181671640"/>
        <c:axId val="181672032"/>
      </c:lineChart>
      <c:dateAx>
        <c:axId val="181671640"/>
        <c:scaling>
          <c:orientation val="minMax"/>
        </c:scaling>
        <c:delete val="1"/>
        <c:axPos val="b"/>
        <c:numFmt formatCode="ge" sourceLinked="1"/>
        <c:majorTickMark val="none"/>
        <c:minorTickMark val="none"/>
        <c:tickLblPos val="none"/>
        <c:crossAx val="181672032"/>
        <c:crosses val="autoZero"/>
        <c:auto val="1"/>
        <c:lblOffset val="100"/>
        <c:baseTimeUnit val="years"/>
      </c:dateAx>
      <c:valAx>
        <c:axId val="18167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7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348.02</c:v>
                </c:pt>
                <c:pt idx="1">
                  <c:v>337.7</c:v>
                </c:pt>
                <c:pt idx="2">
                  <c:v>316.39</c:v>
                </c:pt>
                <c:pt idx="3">
                  <c:v>293.14999999999998</c:v>
                </c:pt>
                <c:pt idx="4">
                  <c:v>280.63</c:v>
                </c:pt>
              </c:numCache>
            </c:numRef>
          </c:val>
          <c:extLst xmlns:c16r2="http://schemas.microsoft.com/office/drawing/2015/06/chart">
            <c:ext xmlns:c16="http://schemas.microsoft.com/office/drawing/2014/chart" uri="{C3380CC4-5D6E-409C-BE32-E72D297353CC}">
              <c16:uniqueId val="{00000000-AEAA-4632-B821-12A543AA25F3}"/>
            </c:ext>
          </c:extLst>
        </c:ser>
        <c:dLbls>
          <c:showLegendKey val="0"/>
          <c:showVal val="0"/>
          <c:showCatName val="0"/>
          <c:showSerName val="0"/>
          <c:showPercent val="0"/>
          <c:showBubbleSize val="0"/>
        </c:dLbls>
        <c:gapWidth val="150"/>
        <c:axId val="181673208"/>
        <c:axId val="182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AEAA-4632-B821-12A543AA25F3}"/>
            </c:ext>
          </c:extLst>
        </c:ser>
        <c:dLbls>
          <c:showLegendKey val="0"/>
          <c:showVal val="0"/>
          <c:showCatName val="0"/>
          <c:showSerName val="0"/>
          <c:showPercent val="0"/>
          <c:showBubbleSize val="0"/>
        </c:dLbls>
        <c:marker val="1"/>
        <c:smooth val="0"/>
        <c:axId val="181673208"/>
        <c:axId val="182146944"/>
      </c:lineChart>
      <c:dateAx>
        <c:axId val="181673208"/>
        <c:scaling>
          <c:orientation val="minMax"/>
        </c:scaling>
        <c:delete val="1"/>
        <c:axPos val="b"/>
        <c:numFmt formatCode="ge" sourceLinked="1"/>
        <c:majorTickMark val="none"/>
        <c:minorTickMark val="none"/>
        <c:tickLblPos val="none"/>
        <c:crossAx val="182146944"/>
        <c:crosses val="autoZero"/>
        <c:auto val="1"/>
        <c:lblOffset val="100"/>
        <c:baseTimeUnit val="years"/>
      </c:dateAx>
      <c:valAx>
        <c:axId val="18214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97.1</c:v>
                </c:pt>
                <c:pt idx="1">
                  <c:v>93.49</c:v>
                </c:pt>
                <c:pt idx="2">
                  <c:v>108.6</c:v>
                </c:pt>
                <c:pt idx="3">
                  <c:v>110.92</c:v>
                </c:pt>
                <c:pt idx="4">
                  <c:v>108.08</c:v>
                </c:pt>
              </c:numCache>
            </c:numRef>
          </c:val>
          <c:extLst xmlns:c16r2="http://schemas.microsoft.com/office/drawing/2015/06/chart">
            <c:ext xmlns:c16="http://schemas.microsoft.com/office/drawing/2014/chart" uri="{C3380CC4-5D6E-409C-BE32-E72D297353CC}">
              <c16:uniqueId val="{00000000-0A45-496A-9543-1B81706384E3}"/>
            </c:ext>
          </c:extLst>
        </c:ser>
        <c:dLbls>
          <c:showLegendKey val="0"/>
          <c:showVal val="0"/>
          <c:showCatName val="0"/>
          <c:showSerName val="0"/>
          <c:showPercent val="0"/>
          <c:showBubbleSize val="0"/>
        </c:dLbls>
        <c:gapWidth val="150"/>
        <c:axId val="182148120"/>
        <c:axId val="1821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0A45-496A-9543-1B81706384E3}"/>
            </c:ext>
          </c:extLst>
        </c:ser>
        <c:dLbls>
          <c:showLegendKey val="0"/>
          <c:showVal val="0"/>
          <c:showCatName val="0"/>
          <c:showSerName val="0"/>
          <c:showPercent val="0"/>
          <c:showBubbleSize val="0"/>
        </c:dLbls>
        <c:marker val="1"/>
        <c:smooth val="0"/>
        <c:axId val="182148120"/>
        <c:axId val="182148512"/>
      </c:lineChart>
      <c:dateAx>
        <c:axId val="182148120"/>
        <c:scaling>
          <c:orientation val="minMax"/>
        </c:scaling>
        <c:delete val="1"/>
        <c:axPos val="b"/>
        <c:numFmt formatCode="ge" sourceLinked="1"/>
        <c:majorTickMark val="none"/>
        <c:minorTickMark val="none"/>
        <c:tickLblPos val="none"/>
        <c:crossAx val="182148512"/>
        <c:crosses val="autoZero"/>
        <c:auto val="1"/>
        <c:lblOffset val="100"/>
        <c:baseTimeUnit val="years"/>
      </c:dateAx>
      <c:valAx>
        <c:axId val="1821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129.97</c:v>
                </c:pt>
                <c:pt idx="1">
                  <c:v>133.66999999999999</c:v>
                </c:pt>
                <c:pt idx="2">
                  <c:v>116.74</c:v>
                </c:pt>
                <c:pt idx="3">
                  <c:v>114.39</c:v>
                </c:pt>
                <c:pt idx="4">
                  <c:v>117.41</c:v>
                </c:pt>
              </c:numCache>
            </c:numRef>
          </c:val>
          <c:extLst xmlns:c16r2="http://schemas.microsoft.com/office/drawing/2015/06/chart">
            <c:ext xmlns:c16="http://schemas.microsoft.com/office/drawing/2014/chart" uri="{C3380CC4-5D6E-409C-BE32-E72D297353CC}">
              <c16:uniqueId val="{00000000-7A96-4DAC-85EF-5686140B3EE3}"/>
            </c:ext>
          </c:extLst>
        </c:ser>
        <c:dLbls>
          <c:showLegendKey val="0"/>
          <c:showVal val="0"/>
          <c:showCatName val="0"/>
          <c:showSerName val="0"/>
          <c:showPercent val="0"/>
          <c:showBubbleSize val="0"/>
        </c:dLbls>
        <c:gapWidth val="150"/>
        <c:axId val="181841192"/>
        <c:axId val="1818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7A96-4DAC-85EF-5686140B3EE3}"/>
            </c:ext>
          </c:extLst>
        </c:ser>
        <c:dLbls>
          <c:showLegendKey val="0"/>
          <c:showVal val="0"/>
          <c:showCatName val="0"/>
          <c:showSerName val="0"/>
          <c:showPercent val="0"/>
          <c:showBubbleSize val="0"/>
        </c:dLbls>
        <c:marker val="1"/>
        <c:smooth val="0"/>
        <c:axId val="181841192"/>
        <c:axId val="181840800"/>
      </c:lineChart>
      <c:dateAx>
        <c:axId val="181841192"/>
        <c:scaling>
          <c:orientation val="minMax"/>
        </c:scaling>
        <c:delete val="1"/>
        <c:axPos val="b"/>
        <c:numFmt formatCode="ge" sourceLinked="1"/>
        <c:majorTickMark val="none"/>
        <c:minorTickMark val="none"/>
        <c:tickLblPos val="none"/>
        <c:crossAx val="181840800"/>
        <c:crosses val="autoZero"/>
        <c:auto val="1"/>
        <c:lblOffset val="100"/>
        <c:baseTimeUnit val="years"/>
      </c:dateAx>
      <c:valAx>
        <c:axId val="1818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栃木県　野木町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25775</v>
      </c>
      <c r="AM8" s="71"/>
      <c r="AN8" s="71"/>
      <c r="AO8" s="71"/>
      <c r="AP8" s="71"/>
      <c r="AQ8" s="71"/>
      <c r="AR8" s="71"/>
      <c r="AS8" s="71"/>
      <c r="AT8" s="67">
        <f>データ!$S$6</f>
        <v>30.26</v>
      </c>
      <c r="AU8" s="68"/>
      <c r="AV8" s="68"/>
      <c r="AW8" s="68"/>
      <c r="AX8" s="68"/>
      <c r="AY8" s="68"/>
      <c r="AZ8" s="68"/>
      <c r="BA8" s="68"/>
      <c r="BB8" s="70">
        <f>データ!$T$6</f>
        <v>851.78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77.64</v>
      </c>
      <c r="J10" s="68"/>
      <c r="K10" s="68"/>
      <c r="L10" s="68"/>
      <c r="M10" s="68"/>
      <c r="N10" s="68"/>
      <c r="O10" s="69"/>
      <c r="P10" s="70">
        <f>データ!$P$6</f>
        <v>89.08</v>
      </c>
      <c r="Q10" s="70"/>
      <c r="R10" s="70"/>
      <c r="S10" s="70"/>
      <c r="T10" s="70"/>
      <c r="U10" s="70"/>
      <c r="V10" s="70"/>
      <c r="W10" s="71">
        <f>データ!$Q$6</f>
        <v>2480</v>
      </c>
      <c r="X10" s="71"/>
      <c r="Y10" s="71"/>
      <c r="Z10" s="71"/>
      <c r="AA10" s="71"/>
      <c r="AB10" s="71"/>
      <c r="AC10" s="71"/>
      <c r="AD10" s="2"/>
      <c r="AE10" s="2"/>
      <c r="AF10" s="2"/>
      <c r="AG10" s="2"/>
      <c r="AH10" s="5"/>
      <c r="AI10" s="5"/>
      <c r="AJ10" s="5"/>
      <c r="AK10" s="5"/>
      <c r="AL10" s="71">
        <f>データ!$U$6</f>
        <v>22910</v>
      </c>
      <c r="AM10" s="71"/>
      <c r="AN10" s="71"/>
      <c r="AO10" s="71"/>
      <c r="AP10" s="71"/>
      <c r="AQ10" s="71"/>
      <c r="AR10" s="71"/>
      <c r="AS10" s="71"/>
      <c r="AT10" s="67">
        <f>データ!$V$6</f>
        <v>20.53</v>
      </c>
      <c r="AU10" s="68"/>
      <c r="AV10" s="68"/>
      <c r="AW10" s="68"/>
      <c r="AX10" s="68"/>
      <c r="AY10" s="68"/>
      <c r="AZ10" s="68"/>
      <c r="BA10" s="68"/>
      <c r="BB10" s="70">
        <f>データ!$W$6</f>
        <v>1115.93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mVux95iP1M/5iRz+gmqZUdA8pul4qMunbnvP3dyzF6TEZ0D8sWc5yqqw1i/Uy/59nH5xYnzclbU6tt6Cmxd54A==" saltValue="pv2wcKOkfWhw6PvmH6ci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X1" workbookViewId="0">
      <selection activeCell="EI7" sqref="EI7"/>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93645</v>
      </c>
      <c r="D6" s="34">
        <f t="shared" si="3"/>
        <v>46</v>
      </c>
      <c r="E6" s="34">
        <f t="shared" si="3"/>
        <v>1</v>
      </c>
      <c r="F6" s="34">
        <f t="shared" si="3"/>
        <v>0</v>
      </c>
      <c r="G6" s="34">
        <f t="shared" si="3"/>
        <v>1</v>
      </c>
      <c r="H6" s="34" t="str">
        <f t="shared" si="3"/>
        <v>栃木県　野木町</v>
      </c>
      <c r="I6" s="34" t="str">
        <f t="shared" si="3"/>
        <v>法適用</v>
      </c>
      <c r="J6" s="34" t="str">
        <f t="shared" si="3"/>
        <v>水道事業</v>
      </c>
      <c r="K6" s="34" t="str">
        <f t="shared" si="3"/>
        <v>末端給水事業</v>
      </c>
      <c r="L6" s="34" t="str">
        <f t="shared" si="3"/>
        <v>A6</v>
      </c>
      <c r="M6" s="34">
        <f t="shared" si="3"/>
        <v>0</v>
      </c>
      <c r="N6" s="35" t="str">
        <f t="shared" si="3"/>
        <v>-</v>
      </c>
      <c r="O6" s="35">
        <f t="shared" si="3"/>
        <v>77.64</v>
      </c>
      <c r="P6" s="35">
        <f t="shared" si="3"/>
        <v>89.08</v>
      </c>
      <c r="Q6" s="35">
        <f t="shared" si="3"/>
        <v>2480</v>
      </c>
      <c r="R6" s="35">
        <f t="shared" si="3"/>
        <v>25775</v>
      </c>
      <c r="S6" s="35">
        <f t="shared" si="3"/>
        <v>30.26</v>
      </c>
      <c r="T6" s="35">
        <f t="shared" si="3"/>
        <v>851.78</v>
      </c>
      <c r="U6" s="35">
        <f t="shared" si="3"/>
        <v>22910</v>
      </c>
      <c r="V6" s="35">
        <f t="shared" si="3"/>
        <v>20.53</v>
      </c>
      <c r="W6" s="35">
        <f t="shared" si="3"/>
        <v>1115.93</v>
      </c>
      <c r="X6" s="36">
        <f>IF(X7="",NA(),X7)</f>
        <v>104.87</v>
      </c>
      <c r="Y6" s="36">
        <f t="shared" ref="Y6:AG6" si="4">IF(Y7="",NA(),Y7)</f>
        <v>100.56</v>
      </c>
      <c r="Z6" s="36">
        <f t="shared" si="4"/>
        <v>112.69</v>
      </c>
      <c r="AA6" s="36">
        <f t="shared" si="4"/>
        <v>115.38</v>
      </c>
      <c r="AB6" s="36">
        <f t="shared" si="4"/>
        <v>110.64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1180.99</v>
      </c>
      <c r="AU6" s="36">
        <f t="shared" ref="AU6:BC6" si="6">IF(AU7="",NA(),AU7)</f>
        <v>1594.4</v>
      </c>
      <c r="AV6" s="36">
        <f t="shared" si="6"/>
        <v>821.43</v>
      </c>
      <c r="AW6" s="36">
        <f t="shared" si="6"/>
        <v>596.22</v>
      </c>
      <c r="AX6" s="36">
        <f t="shared" si="6"/>
        <v>435.34</v>
      </c>
      <c r="AY6" s="36">
        <f t="shared" si="6"/>
        <v>915.5</v>
      </c>
      <c r="AZ6" s="36">
        <f t="shared" si="6"/>
        <v>963.24</v>
      </c>
      <c r="BA6" s="36">
        <f t="shared" si="6"/>
        <v>381.53</v>
      </c>
      <c r="BB6" s="36">
        <f t="shared" si="6"/>
        <v>391.54</v>
      </c>
      <c r="BC6" s="36">
        <f t="shared" si="6"/>
        <v>384.34</v>
      </c>
      <c r="BD6" s="35" t="str">
        <f>IF(BD7="","",IF(BD7="-","【-】","【"&amp;SUBSTITUTE(TEXT(BD7,"#,##0.00"),"-","△")&amp;"】"))</f>
        <v>【262.87】</v>
      </c>
      <c r="BE6" s="36">
        <f>IF(BE7="",NA(),BE7)</f>
        <v>348.02</v>
      </c>
      <c r="BF6" s="36">
        <f t="shared" ref="BF6:BN6" si="7">IF(BF7="",NA(),BF7)</f>
        <v>337.7</v>
      </c>
      <c r="BG6" s="36">
        <f t="shared" si="7"/>
        <v>316.39</v>
      </c>
      <c r="BH6" s="36">
        <f t="shared" si="7"/>
        <v>293.14999999999998</v>
      </c>
      <c r="BI6" s="36">
        <f t="shared" si="7"/>
        <v>280.63</v>
      </c>
      <c r="BJ6" s="36">
        <f t="shared" si="7"/>
        <v>404.78</v>
      </c>
      <c r="BK6" s="36">
        <f t="shared" si="7"/>
        <v>400.38</v>
      </c>
      <c r="BL6" s="36">
        <f t="shared" si="7"/>
        <v>393.27</v>
      </c>
      <c r="BM6" s="36">
        <f t="shared" si="7"/>
        <v>386.97</v>
      </c>
      <c r="BN6" s="36">
        <f t="shared" si="7"/>
        <v>380.58</v>
      </c>
      <c r="BO6" s="35" t="str">
        <f>IF(BO7="","",IF(BO7="-","【-】","【"&amp;SUBSTITUTE(TEXT(BO7,"#,##0.00"),"-","△")&amp;"】"))</f>
        <v>【270.87】</v>
      </c>
      <c r="BP6" s="36">
        <f>IF(BP7="",NA(),BP7)</f>
        <v>97.1</v>
      </c>
      <c r="BQ6" s="36">
        <f t="shared" ref="BQ6:BY6" si="8">IF(BQ7="",NA(),BQ7)</f>
        <v>93.49</v>
      </c>
      <c r="BR6" s="36">
        <f t="shared" si="8"/>
        <v>108.6</v>
      </c>
      <c r="BS6" s="36">
        <f t="shared" si="8"/>
        <v>110.92</v>
      </c>
      <c r="BT6" s="36">
        <f t="shared" si="8"/>
        <v>108.08</v>
      </c>
      <c r="BU6" s="36">
        <f t="shared" si="8"/>
        <v>98.07</v>
      </c>
      <c r="BV6" s="36">
        <f t="shared" si="8"/>
        <v>96.56</v>
      </c>
      <c r="BW6" s="36">
        <f t="shared" si="8"/>
        <v>100.47</v>
      </c>
      <c r="BX6" s="36">
        <f t="shared" si="8"/>
        <v>101.72</v>
      </c>
      <c r="BY6" s="36">
        <f t="shared" si="8"/>
        <v>102.38</v>
      </c>
      <c r="BZ6" s="35" t="str">
        <f>IF(BZ7="","",IF(BZ7="-","【-】","【"&amp;SUBSTITUTE(TEXT(BZ7,"#,##0.00"),"-","△")&amp;"】"))</f>
        <v>【105.59】</v>
      </c>
      <c r="CA6" s="36">
        <f>IF(CA7="",NA(),CA7)</f>
        <v>129.97</v>
      </c>
      <c r="CB6" s="36">
        <f t="shared" ref="CB6:CJ6" si="9">IF(CB7="",NA(),CB7)</f>
        <v>133.66999999999999</v>
      </c>
      <c r="CC6" s="36">
        <f t="shared" si="9"/>
        <v>116.74</v>
      </c>
      <c r="CD6" s="36">
        <f t="shared" si="9"/>
        <v>114.39</v>
      </c>
      <c r="CE6" s="36">
        <f t="shared" si="9"/>
        <v>117.41</v>
      </c>
      <c r="CF6" s="36">
        <f t="shared" si="9"/>
        <v>172.26</v>
      </c>
      <c r="CG6" s="36">
        <f t="shared" si="9"/>
        <v>177.14</v>
      </c>
      <c r="CH6" s="36">
        <f t="shared" si="9"/>
        <v>169.82</v>
      </c>
      <c r="CI6" s="36">
        <f t="shared" si="9"/>
        <v>168.2</v>
      </c>
      <c r="CJ6" s="36">
        <f t="shared" si="9"/>
        <v>168.67</v>
      </c>
      <c r="CK6" s="35" t="str">
        <f>IF(CK7="","",IF(CK7="-","【-】","【"&amp;SUBSTITUTE(TEXT(CK7,"#,##0.00"),"-","△")&amp;"】"))</f>
        <v>【163.27】</v>
      </c>
      <c r="CL6" s="36">
        <f>IF(CL7="",NA(),CL7)</f>
        <v>63.68</v>
      </c>
      <c r="CM6" s="36">
        <f t="shared" ref="CM6:CU6" si="10">IF(CM7="",NA(),CM7)</f>
        <v>64.430000000000007</v>
      </c>
      <c r="CN6" s="36">
        <f t="shared" si="10"/>
        <v>64.97</v>
      </c>
      <c r="CO6" s="36">
        <f t="shared" si="10"/>
        <v>67.28</v>
      </c>
      <c r="CP6" s="36">
        <f t="shared" si="10"/>
        <v>67.760000000000005</v>
      </c>
      <c r="CQ6" s="36">
        <f t="shared" si="10"/>
        <v>55.68</v>
      </c>
      <c r="CR6" s="36">
        <f t="shared" si="10"/>
        <v>55.64</v>
      </c>
      <c r="CS6" s="36">
        <f t="shared" si="10"/>
        <v>55.13</v>
      </c>
      <c r="CT6" s="36">
        <f t="shared" si="10"/>
        <v>54.77</v>
      </c>
      <c r="CU6" s="36">
        <f t="shared" si="10"/>
        <v>54.92</v>
      </c>
      <c r="CV6" s="35" t="str">
        <f>IF(CV7="","",IF(CV7="-","【-】","【"&amp;SUBSTITUTE(TEXT(CV7,"#,##0.00"),"-","△")&amp;"】"))</f>
        <v>【59.94】</v>
      </c>
      <c r="CW6" s="36">
        <f>IF(CW7="",NA(),CW7)</f>
        <v>98.29</v>
      </c>
      <c r="CX6" s="36">
        <f t="shared" ref="CX6:DF6" si="11">IF(CX7="",NA(),CX7)</f>
        <v>96.77</v>
      </c>
      <c r="CY6" s="36">
        <f t="shared" si="11"/>
        <v>96.46</v>
      </c>
      <c r="CZ6" s="36">
        <f t="shared" si="11"/>
        <v>95.62</v>
      </c>
      <c r="DA6" s="36">
        <f t="shared" si="11"/>
        <v>94.95</v>
      </c>
      <c r="DB6" s="36">
        <f t="shared" si="11"/>
        <v>83.18</v>
      </c>
      <c r="DC6" s="36">
        <f t="shared" si="11"/>
        <v>83.09</v>
      </c>
      <c r="DD6" s="36">
        <f t="shared" si="11"/>
        <v>83</v>
      </c>
      <c r="DE6" s="36">
        <f t="shared" si="11"/>
        <v>82.89</v>
      </c>
      <c r="DF6" s="36">
        <f t="shared" si="11"/>
        <v>82.66</v>
      </c>
      <c r="DG6" s="35" t="str">
        <f>IF(DG7="","",IF(DG7="-","【-】","【"&amp;SUBSTITUTE(TEXT(DG7,"#,##0.00"),"-","△")&amp;"】"))</f>
        <v>【90.22】</v>
      </c>
      <c r="DH6" s="36">
        <f>IF(DH7="",NA(),DH7)</f>
        <v>45.01</v>
      </c>
      <c r="DI6" s="36">
        <f t="shared" ref="DI6:DQ6" si="12">IF(DI7="",NA(),DI7)</f>
        <v>46.82</v>
      </c>
      <c r="DJ6" s="36">
        <f t="shared" si="12"/>
        <v>48.51</v>
      </c>
      <c r="DK6" s="36">
        <f t="shared" si="12"/>
        <v>49.91</v>
      </c>
      <c r="DL6" s="36">
        <f t="shared" si="12"/>
        <v>50.77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11.01</v>
      </c>
      <c r="DW6" s="36">
        <f t="shared" si="13"/>
        <v>11.01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0.22</v>
      </c>
      <c r="EE6" s="36">
        <f t="shared" ref="EE6:EM6" si="14">IF(EE7="",NA(),EE7)</f>
        <v>0.25</v>
      </c>
      <c r="EF6" s="36">
        <f t="shared" si="14"/>
        <v>0.12</v>
      </c>
      <c r="EG6" s="35">
        <f t="shared" si="14"/>
        <v>0.52</v>
      </c>
      <c r="EH6" s="35">
        <f t="shared" si="14"/>
        <v>0.7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93645</v>
      </c>
      <c r="D7" s="38">
        <v>46</v>
      </c>
      <c r="E7" s="38">
        <v>1</v>
      </c>
      <c r="F7" s="38">
        <v>0</v>
      </c>
      <c r="G7" s="38">
        <v>1</v>
      </c>
      <c r="H7" s="38" t="s">
        <v>105</v>
      </c>
      <c r="I7" s="38" t="s">
        <v>106</v>
      </c>
      <c r="J7" s="38" t="s">
        <v>107</v>
      </c>
      <c r="K7" s="38" t="s">
        <v>108</v>
      </c>
      <c r="L7" s="38" t="s">
        <v>109</v>
      </c>
      <c r="M7" s="38"/>
      <c r="N7" s="39" t="s">
        <v>110</v>
      </c>
      <c r="O7" s="39">
        <v>77.64</v>
      </c>
      <c r="P7" s="39">
        <v>89.08</v>
      </c>
      <c r="Q7" s="39">
        <v>2480</v>
      </c>
      <c r="R7" s="39">
        <v>25775</v>
      </c>
      <c r="S7" s="39">
        <v>30.26</v>
      </c>
      <c r="T7" s="39">
        <v>851.78</v>
      </c>
      <c r="U7" s="39">
        <v>22910</v>
      </c>
      <c r="V7" s="39">
        <v>20.53</v>
      </c>
      <c r="W7" s="39">
        <v>1115.93</v>
      </c>
      <c r="X7" s="39">
        <v>104.87</v>
      </c>
      <c r="Y7" s="39">
        <v>100.56</v>
      </c>
      <c r="Z7" s="39">
        <v>112.69</v>
      </c>
      <c r="AA7" s="39">
        <v>115.38</v>
      </c>
      <c r="AB7" s="39">
        <v>110.64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1180.99</v>
      </c>
      <c r="AU7" s="39">
        <v>1594.4</v>
      </c>
      <c r="AV7" s="39">
        <v>821.43</v>
      </c>
      <c r="AW7" s="39">
        <v>596.22</v>
      </c>
      <c r="AX7" s="39">
        <v>435.34</v>
      </c>
      <c r="AY7" s="39">
        <v>915.5</v>
      </c>
      <c r="AZ7" s="39">
        <v>963.24</v>
      </c>
      <c r="BA7" s="39">
        <v>381.53</v>
      </c>
      <c r="BB7" s="39">
        <v>391.54</v>
      </c>
      <c r="BC7" s="39">
        <v>384.34</v>
      </c>
      <c r="BD7" s="39">
        <v>262.87</v>
      </c>
      <c r="BE7" s="39">
        <v>348.02</v>
      </c>
      <c r="BF7" s="39">
        <v>337.7</v>
      </c>
      <c r="BG7" s="39">
        <v>316.39</v>
      </c>
      <c r="BH7" s="39">
        <v>293.14999999999998</v>
      </c>
      <c r="BI7" s="39">
        <v>280.63</v>
      </c>
      <c r="BJ7" s="39">
        <v>404.78</v>
      </c>
      <c r="BK7" s="39">
        <v>400.38</v>
      </c>
      <c r="BL7" s="39">
        <v>393.27</v>
      </c>
      <c r="BM7" s="39">
        <v>386.97</v>
      </c>
      <c r="BN7" s="39">
        <v>380.58</v>
      </c>
      <c r="BO7" s="39">
        <v>270.87</v>
      </c>
      <c r="BP7" s="39">
        <v>97.1</v>
      </c>
      <c r="BQ7" s="39">
        <v>93.49</v>
      </c>
      <c r="BR7" s="39">
        <v>108.6</v>
      </c>
      <c r="BS7" s="39">
        <v>110.92</v>
      </c>
      <c r="BT7" s="39">
        <v>108.08</v>
      </c>
      <c r="BU7" s="39">
        <v>98.07</v>
      </c>
      <c r="BV7" s="39">
        <v>96.56</v>
      </c>
      <c r="BW7" s="39">
        <v>100.47</v>
      </c>
      <c r="BX7" s="39">
        <v>101.72</v>
      </c>
      <c r="BY7" s="39">
        <v>102.38</v>
      </c>
      <c r="BZ7" s="39">
        <v>105.59</v>
      </c>
      <c r="CA7" s="39">
        <v>129.97</v>
      </c>
      <c r="CB7" s="39">
        <v>133.66999999999999</v>
      </c>
      <c r="CC7" s="39">
        <v>116.74</v>
      </c>
      <c r="CD7" s="39">
        <v>114.39</v>
      </c>
      <c r="CE7" s="39">
        <v>117.41</v>
      </c>
      <c r="CF7" s="39">
        <v>172.26</v>
      </c>
      <c r="CG7" s="39">
        <v>177.14</v>
      </c>
      <c r="CH7" s="39">
        <v>169.82</v>
      </c>
      <c r="CI7" s="39">
        <v>168.2</v>
      </c>
      <c r="CJ7" s="39">
        <v>168.67</v>
      </c>
      <c r="CK7" s="39">
        <v>163.27000000000001</v>
      </c>
      <c r="CL7" s="39">
        <v>63.68</v>
      </c>
      <c r="CM7" s="39">
        <v>64.430000000000007</v>
      </c>
      <c r="CN7" s="39">
        <v>64.97</v>
      </c>
      <c r="CO7" s="39">
        <v>67.28</v>
      </c>
      <c r="CP7" s="39">
        <v>67.760000000000005</v>
      </c>
      <c r="CQ7" s="39">
        <v>55.68</v>
      </c>
      <c r="CR7" s="39">
        <v>55.64</v>
      </c>
      <c r="CS7" s="39">
        <v>55.13</v>
      </c>
      <c r="CT7" s="39">
        <v>54.77</v>
      </c>
      <c r="CU7" s="39">
        <v>54.92</v>
      </c>
      <c r="CV7" s="39">
        <v>59.94</v>
      </c>
      <c r="CW7" s="39">
        <v>98.29</v>
      </c>
      <c r="CX7" s="39">
        <v>96.77</v>
      </c>
      <c r="CY7" s="39">
        <v>96.46</v>
      </c>
      <c r="CZ7" s="39">
        <v>95.62</v>
      </c>
      <c r="DA7" s="39">
        <v>94.95</v>
      </c>
      <c r="DB7" s="39">
        <v>83.18</v>
      </c>
      <c r="DC7" s="39">
        <v>83.09</v>
      </c>
      <c r="DD7" s="39">
        <v>83</v>
      </c>
      <c r="DE7" s="39">
        <v>82.89</v>
      </c>
      <c r="DF7" s="39">
        <v>82.66</v>
      </c>
      <c r="DG7" s="39">
        <v>90.22</v>
      </c>
      <c r="DH7" s="39">
        <v>45.01</v>
      </c>
      <c r="DI7" s="39">
        <v>46.82</v>
      </c>
      <c r="DJ7" s="39">
        <v>48.51</v>
      </c>
      <c r="DK7" s="39">
        <v>49.91</v>
      </c>
      <c r="DL7" s="39">
        <v>50.77</v>
      </c>
      <c r="DM7" s="39">
        <v>38.07</v>
      </c>
      <c r="DN7" s="39">
        <v>39.06</v>
      </c>
      <c r="DO7" s="39">
        <v>46.66</v>
      </c>
      <c r="DP7" s="39">
        <v>47.46</v>
      </c>
      <c r="DQ7" s="39">
        <v>48.49</v>
      </c>
      <c r="DR7" s="39">
        <v>47.91</v>
      </c>
      <c r="DS7" s="39">
        <v>0</v>
      </c>
      <c r="DT7" s="39">
        <v>0</v>
      </c>
      <c r="DU7" s="39">
        <v>0</v>
      </c>
      <c r="DV7" s="39">
        <v>11.01</v>
      </c>
      <c r="DW7" s="39">
        <v>11.01</v>
      </c>
      <c r="DX7" s="39">
        <v>7.73</v>
      </c>
      <c r="DY7" s="39">
        <v>8.8699999999999992</v>
      </c>
      <c r="DZ7" s="39">
        <v>9.85</v>
      </c>
      <c r="EA7" s="39">
        <v>9.7100000000000009</v>
      </c>
      <c r="EB7" s="39">
        <v>12.79</v>
      </c>
      <c r="EC7" s="39">
        <v>15</v>
      </c>
      <c r="ED7" s="39">
        <v>0.22</v>
      </c>
      <c r="EE7" s="39">
        <v>0.25</v>
      </c>
      <c r="EF7" s="39">
        <v>0.12</v>
      </c>
      <c r="EG7" s="39">
        <v>0.52</v>
      </c>
      <c r="EH7" s="39">
        <v>0.7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2018-02-20T06:55:20Z</cp:lastPrinted>
  <dcterms:created xsi:type="dcterms:W3CDTF">2017-12-25T01:24:15Z</dcterms:created>
  <dcterms:modified xsi:type="dcterms:W3CDTF">2018-02-20T06:55:32Z</dcterms:modified>
  <cp:category/>
</cp:coreProperties>
</file>