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FB1CB452-5E11-42F3-8B58-62A058604BD7}" xr6:coauthVersionLast="47" xr6:coauthVersionMax="47" xr10:uidLastSave="{00000000-0000-0000-0000-000000000000}"/>
  <workbookProtection workbookAlgorithmName="SHA-512" workbookHashValue="EgQZYE4L01TCaG2varo22Nx5S+0K4UMvLtadDaTuiYIlq9QYVRbkefXWAc1oI850SRABbcFdBLrz1wjhY5E3MA==" workbookSaltValue="0JezA76Wm714HLjvD29Iu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BB10" i="4"/>
  <c r="P10"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<sst xmlns="http://schemas.openxmlformats.org/spreadsheetml/2006/main" count="253" uniqueCount="117">
  <si>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</si>
  <si>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</si>
  <si>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</si>
  <si>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</si>
  <si>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</si>
  <si>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</si>
  <si>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</si>
  <si>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</si>
  <si>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</si>
  <si>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</si>
  <si>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</si>
  <si>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</si>
  <si>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</si>
  <si>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</si>
  <si>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</si>
  <si>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</si>
  <si>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</si>
  <si>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</si>
  <si>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</si>
  <si>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</si>
  <si>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</si>
  <si>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</si>
  <si>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</si>
  <si>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</si>
  <si>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</si>
  <si>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</si>
  <si>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</si>
  <si>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</si>
  <si>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</si>
  <si>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</si>
  <si>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</si>
  <si>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</si>
  <si>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</si>
  <si>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</si>
  <si>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</si>
  <si>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</si>
  <si>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</si>
  <si>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</si>
  <si>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</si>
  <si>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</si>
  <si>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</si>
  <si>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</si>
  <si>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</si>
  <si>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</si>
  <si>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</si>
  <si>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</si>
  <si>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</si>
  <si>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</si>
  <si>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</si>
  <si>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</si>
  <si>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</si>
  <si>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</si>
  <si>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</si>
  <si>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</si>
  <si>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</si>
  <si>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</si>
  <si>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</si>
  <si>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</si>
  <si>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</si>
  <si>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</si>
  <si>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</si>
  <si>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</si>
  <si>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</si>
  <si>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</si>
  <si>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</si>
  <si>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</si>
  <si>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</si>
  <si>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</si>
  <si>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</si>
  <si>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</si>
  <si>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</si>
  <si>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</si>
  <si>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</si>
  <si>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</si>
  <si>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</si>
  <si>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</si>
  <si>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</si>
  <si>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</si>
  <si>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</si>
  <si>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</si>
  <si>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</si>
  <si>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</si>
  <si>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</si>
  <si>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</si>
  <si>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</si>
  <si>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</si>
  <si>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</si>
  <si>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</si>
  <si>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</si>
  <si>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</si>
  <si>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</si>
  <si>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</si>
  <si>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</si>
  <si>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</si>
  <si>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</si>
  <si>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</si>
  <si>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</si>
  <si>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</si>
  <si>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</si>
  <si>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</si>
  <si>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</si>
  <si>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</si>
  <si>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</si>
  <si>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</si>
  <si>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</si>
  <si>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</si>
  <si>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</si>
  <si>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</si>
  <si>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</si>
  <si>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</si>
  <si>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</si>
  <si>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</si>
  <si>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</si>
  <si>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</si>
  <si>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令和７・８年では維持管理適正化計画の策定により、計画的な老朽化対策を図っていく。</t>
    <rPh sb="1" eb="4">
      <t>ノギマチ</t>
    </rPh>
    <rPh sb="5" eb="7">
      <t>ノウギョウ</t>
    </rPh>
    <rPh sb="7" eb="13">
      <t>シュウラクハイスイジギョウ</t>
    </rPh>
    <rPh sb="15" eb="17">
      <t>チク</t>
    </rPh>
    <rPh sb="18" eb="20">
      <t>ジギョウ</t>
    </rPh>
    <rPh sb="21" eb="22">
      <t>オコナ</t>
    </rPh>
    <rPh sb="27" eb="30">
      <t>サガワノ</t>
    </rPh>
    <rPh sb="30" eb="32">
      <t>チク</t>
    </rPh>
    <rPh sb="34" eb="36">
      <t>ヘイセイ</t>
    </rPh>
    <rPh sb="38" eb="39">
      <t>ネン</t>
    </rPh>
    <rPh sb="40" eb="42">
      <t>カワニシ</t>
    </rPh>
    <rPh sb="42" eb="44">
      <t>チク</t>
    </rPh>
    <rPh sb="46" eb="48">
      <t>ヘイセイ</t>
    </rPh>
    <rPh sb="50" eb="51">
      <t>ネン</t>
    </rPh>
    <rPh sb="53" eb="55">
      <t>キョウヨウ</t>
    </rPh>
    <rPh sb="56" eb="58">
      <t>カイシ</t>
    </rPh>
    <rPh sb="63" eb="65">
      <t>ゲンザイ</t>
    </rPh>
    <rPh sb="112" eb="114">
      <t>レイワ</t>
    </rPh>
    <rPh sb="117" eb="118">
      <t>ネン</t>
    </rPh>
    <rPh sb="120" eb="122">
      <t>イジ</t>
    </rPh>
    <rPh sb="122" eb="124">
      <t>カンリ</t>
    </rPh>
    <rPh sb="124" eb="126">
      <t>テキセイ</t>
    </rPh>
    <rPh sb="126" eb="127">
      <t>カ</t>
    </rPh>
    <rPh sb="127" eb="129">
      <t>ケイカク</t>
    </rPh>
    <rPh sb="130" eb="132">
      <t>サクテイ</t>
    </rPh>
    <rPh sb="136" eb="138">
      <t>ケイカク</t>
    </rPh>
    <rPh sb="138" eb="139">
      <t>テキ</t>
    </rPh>
    <rPh sb="140" eb="143">
      <t>ロウキュウカ</t>
    </rPh>
    <rPh sb="143" eb="145">
      <t>タイサク</t>
    </rPh>
    <rPh sb="146" eb="147">
      <t>ハカ</t>
    </rPh>
    <phoneticPr fontId="4"/>
  </si>
  <si>
    <t>　経営の健全性・効率性の項目によっては、類似団体の平均値よりも数値が上回っているが、経費回収率に課題がみられた。本事業はすでに整備工事が完了しているが、未接続の住民は少なくはない。また、佐川野地区において、規制緩和による住宅開発を促進しており、接続率の向上が期待され、使用料の増収を見込めるものの、汚水処理にかかる費用をすべて賄うことは難しく抜本的な経営改善が必須となっている。</t>
    <rPh sb="1" eb="3">
      <t>ケイエイ</t>
    </rPh>
    <rPh sb="4" eb="6">
      <t>ケンゼン</t>
    </rPh>
    <rPh sb="6" eb="7">
      <t>セイ</t>
    </rPh>
    <rPh sb="8" eb="10">
      <t>コウリツ</t>
    </rPh>
    <rPh sb="10" eb="11">
      <t>セイ</t>
    </rPh>
    <rPh sb="12" eb="14">
      <t>コウモク</t>
    </rPh>
    <rPh sb="20" eb="22">
      <t>ルイジ</t>
    </rPh>
    <rPh sb="22" eb="24">
      <t>ダンタイ</t>
    </rPh>
    <rPh sb="25" eb="28">
      <t>ヘイキンチ</t>
    </rPh>
    <rPh sb="31" eb="33">
      <t>スウチ</t>
    </rPh>
    <rPh sb="34" eb="36">
      <t>ウワマワ</t>
    </rPh>
    <rPh sb="42" eb="44">
      <t>ケイヒ</t>
    </rPh>
    <rPh sb="44" eb="47">
      <t>カイシュウリツ</t>
    </rPh>
    <rPh sb="48" eb="50">
      <t>カダイ</t>
    </rPh>
    <rPh sb="56" eb="57">
      <t>ホン</t>
    </rPh>
    <rPh sb="57" eb="59">
      <t>ジギョウ</t>
    </rPh>
    <rPh sb="63" eb="65">
      <t>セイビ</t>
    </rPh>
    <rPh sb="65" eb="67">
      <t>コウジ</t>
    </rPh>
    <rPh sb="68" eb="70">
      <t>カンリョウ</t>
    </rPh>
    <rPh sb="76" eb="79">
      <t>ミセツゾク</t>
    </rPh>
    <rPh sb="80" eb="82">
      <t>ジュウミン</t>
    </rPh>
    <rPh sb="83" eb="84">
      <t>スク</t>
    </rPh>
    <rPh sb="93" eb="98">
      <t>サガワノチク</t>
    </rPh>
    <rPh sb="103" eb="105">
      <t>キセイ</t>
    </rPh>
    <rPh sb="105" eb="107">
      <t>カンワ</t>
    </rPh>
    <rPh sb="110" eb="112">
      <t>ジュウタク</t>
    </rPh>
    <rPh sb="112" eb="114">
      <t>カイハツ</t>
    </rPh>
    <rPh sb="115" eb="117">
      <t>ソクシン</t>
    </rPh>
    <rPh sb="122" eb="124">
      <t>セツゾク</t>
    </rPh>
    <rPh sb="124" eb="125">
      <t>リツ</t>
    </rPh>
    <rPh sb="126" eb="128">
      <t>コウジョウ</t>
    </rPh>
    <rPh sb="129" eb="131">
      <t>キタイ</t>
    </rPh>
    <rPh sb="134" eb="137">
      <t>シヨウリョウ</t>
    </rPh>
    <rPh sb="138" eb="140">
      <t>ゾウシュウ</t>
    </rPh>
    <rPh sb="141" eb="143">
      <t>ミコ</t>
    </rPh>
    <rPh sb="149" eb="151">
      <t>オスイ</t>
    </rPh>
    <rPh sb="151" eb="153">
      <t>ショリ</t>
    </rPh>
    <rPh sb="157" eb="159">
      <t>ヒヨウ</t>
    </rPh>
    <rPh sb="163" eb="164">
      <t>マカナ</t>
    </rPh>
    <rPh sb="168" eb="169">
      <t>ムズカ</t>
    </rPh>
    <rPh sb="171" eb="174">
      <t>バッポンテキ</t>
    </rPh>
    <rPh sb="175" eb="179">
      <t>ケイエイカイゼン</t>
    </rPh>
    <rPh sb="180" eb="182">
      <t>ヒッス</t>
    </rPh>
    <phoneticPr fontId="4"/>
  </si>
  <si>
    <t xml:space="preserve">　「①経常収支比率」は、１００％を超えていることから収支は黒字であるが、一般会計からの繰入に依存しているため、更なる収入の確保と経費削減が必要となる。
　また、「③流動比率」は１００％を下回っているものの、流動負債の多くは翌年度返済予定の企業債であり、使用料収入等により、償還の原資を得ることが予定されているため、支払能力が欠けている状況ではない。
　「④企業債残高対事業規模比率」についても、当事業が完了していることから減少傾向にある。しかし、今後は施設の更新等想定されるため、平均値と乖離し過ぎないよう努める。
　「⑤経費回収率」は１００％を下回っていることから一般会計からの繰入に依存していることが分かる。今後は適正な使用料の確保と汚水処理費の削減が必要である。
　一方で「⑥汚水処理原価」は全国平均や類似団体平均よりも大幅に低いため、効率的な汚水処理施設の運転ができていると考えられる。今後も低い水準を維持できるよう努める。
　「⑦施設利用率」・「⑧水洗化率」は平均並みであり、汚水処理施設としてはまだ余力を残している。住民への接続を呼びかけ、水洗化率の向上を促進し、より能率的な施設利用を目指していく。
</t>
    <rPh sb="3" eb="5">
      <t>ケイジョウ</t>
    </rPh>
    <rPh sb="5" eb="7">
      <t>シュウシ</t>
    </rPh>
    <rPh sb="7" eb="9">
      <t>ヒリツ</t>
    </rPh>
    <rPh sb="17" eb="18">
      <t>コ</t>
    </rPh>
    <rPh sb="26" eb="28">
      <t>シュウシ</t>
    </rPh>
    <rPh sb="29" eb="31">
      <t>クロジ</t>
    </rPh>
    <rPh sb="36" eb="38">
      <t>イッパン</t>
    </rPh>
    <rPh sb="38" eb="40">
      <t>カイケイ</t>
    </rPh>
    <rPh sb="43" eb="45">
      <t>クリイレ</t>
    </rPh>
    <rPh sb="46" eb="48">
      <t>イゾン</t>
    </rPh>
    <rPh sb="55" eb="56">
      <t>サラ</t>
    </rPh>
    <rPh sb="58" eb="60">
      <t>シュウニュウ</t>
    </rPh>
    <rPh sb="61" eb="63">
      <t>カクホ</t>
    </rPh>
    <rPh sb="64" eb="66">
      <t>ケイヒ</t>
    </rPh>
    <rPh sb="66" eb="68">
      <t>サクゲン</t>
    </rPh>
    <rPh sb="69" eb="71">
      <t>ヒツヨウ</t>
    </rPh>
    <rPh sb="82" eb="84">
      <t>リュウドウ</t>
    </rPh>
    <rPh sb="84" eb="86">
      <t>ヒリツ</t>
    </rPh>
    <rPh sb="93" eb="94">
      <t>シタ</t>
    </rPh>
    <rPh sb="94" eb="95">
      <t>マワ</t>
    </rPh>
    <rPh sb="178" eb="180">
      <t>キギョウ</t>
    </rPh>
    <rPh sb="180" eb="181">
      <t>サイ</t>
    </rPh>
    <rPh sb="181" eb="183">
      <t>ザンダカ</t>
    </rPh>
    <rPh sb="183" eb="184">
      <t>タイ</t>
    </rPh>
    <rPh sb="184" eb="186">
      <t>ジギョウ</t>
    </rPh>
    <rPh sb="186" eb="188">
      <t>キボ</t>
    </rPh>
    <rPh sb="188" eb="190">
      <t>ヒリツ</t>
    </rPh>
    <rPh sb="197" eb="200">
      <t>トウジギョウ</t>
    </rPh>
    <rPh sb="201" eb="203">
      <t>カンリョウ</t>
    </rPh>
    <rPh sb="211" eb="213">
      <t>ゲンショウ</t>
    </rPh>
    <rPh sb="213" eb="215">
      <t>ケイコウ</t>
    </rPh>
    <rPh sb="223" eb="225">
      <t>コンゴ</t>
    </rPh>
    <rPh sb="226" eb="228">
      <t>シセツ</t>
    </rPh>
    <rPh sb="229" eb="231">
      <t>コウシン</t>
    </rPh>
    <rPh sb="231" eb="232">
      <t>トウ</t>
    </rPh>
    <rPh sb="232" eb="234">
      <t>ソウテイ</t>
    </rPh>
    <rPh sb="240" eb="243">
      <t>ヘイキンチ</t>
    </rPh>
    <rPh sb="244" eb="246">
      <t>カイリ</t>
    </rPh>
    <rPh sb="247" eb="248">
      <t>ス</t>
    </rPh>
    <rPh sb="253" eb="254">
      <t>ツト</t>
    </rPh>
    <rPh sb="261" eb="263">
      <t>ケイヒ</t>
    </rPh>
    <rPh sb="263" eb="265">
      <t>カイシュウ</t>
    </rPh>
    <rPh sb="265" eb="266">
      <t>リツ</t>
    </rPh>
    <rPh sb="273" eb="275">
      <t>シタマワ</t>
    </rPh>
    <rPh sb="283" eb="287">
      <t>イッパンカイケイ</t>
    </rPh>
    <rPh sb="290" eb="292">
      <t>クリイレ</t>
    </rPh>
    <rPh sb="293" eb="295">
      <t>イゾン</t>
    </rPh>
    <rPh sb="302" eb="303">
      <t>ワ</t>
    </rPh>
    <rPh sb="306" eb="308">
      <t>コンゴ</t>
    </rPh>
    <rPh sb="309" eb="311">
      <t>テキセイ</t>
    </rPh>
    <rPh sb="312" eb="315">
      <t>シヨウリョウ</t>
    </rPh>
    <rPh sb="316" eb="318">
      <t>カクホ</t>
    </rPh>
    <rPh sb="319" eb="321">
      <t>オスイ</t>
    </rPh>
    <rPh sb="321" eb="323">
      <t>ショリ</t>
    </rPh>
    <rPh sb="323" eb="324">
      <t>ヒ</t>
    </rPh>
    <rPh sb="325" eb="327">
      <t>サクゲン</t>
    </rPh>
    <rPh sb="328" eb="330">
      <t>ヒツヨウ</t>
    </rPh>
    <rPh sb="336" eb="338">
      <t>イッポウ</t>
    </rPh>
    <rPh sb="341" eb="343">
      <t>オスイ</t>
    </rPh>
    <rPh sb="343" eb="345">
      <t>ショリ</t>
    </rPh>
    <rPh sb="345" eb="347">
      <t>ゲンカ</t>
    </rPh>
    <rPh sb="349" eb="351">
      <t>ゼンコク</t>
    </rPh>
    <rPh sb="351" eb="353">
      <t>ヘイキン</t>
    </rPh>
    <rPh sb="354" eb="356">
      <t>ルイジ</t>
    </rPh>
    <rPh sb="356" eb="358">
      <t>ダンタイ</t>
    </rPh>
    <rPh sb="358" eb="360">
      <t>ヘイキン</t>
    </rPh>
    <rPh sb="363" eb="365">
      <t>オオハバ</t>
    </rPh>
    <rPh sb="366" eb="367">
      <t>ヒク</t>
    </rPh>
    <rPh sb="371" eb="374">
      <t>コウリツテキ</t>
    </rPh>
    <rPh sb="375" eb="379">
      <t>オスイショリ</t>
    </rPh>
    <rPh sb="379" eb="381">
      <t>シセツ</t>
    </rPh>
    <rPh sb="382" eb="384">
      <t>ウンテン</t>
    </rPh>
    <rPh sb="391" eb="392">
      <t>カンガ</t>
    </rPh>
    <rPh sb="397" eb="399">
      <t>コンゴ</t>
    </rPh>
    <rPh sb="400" eb="401">
      <t>ヒク</t>
    </rPh>
    <rPh sb="402" eb="404">
      <t>スイジュン</t>
    </rPh>
    <rPh sb="405" eb="407">
      <t>イジ</t>
    </rPh>
    <rPh sb="412" eb="413">
      <t>ツト</t>
    </rPh>
    <rPh sb="420" eb="422">
      <t>シセツ</t>
    </rPh>
    <rPh sb="422" eb="424">
      <t>リヨウ</t>
    </rPh>
    <rPh sb="424" eb="425">
      <t>リツ</t>
    </rPh>
    <rPh sb="429" eb="432">
      <t>スイセンカ</t>
    </rPh>
    <rPh sb="432" eb="433">
      <t>リツ</t>
    </rPh>
    <rPh sb="435" eb="437">
      <t>ヘイキン</t>
    </rPh>
    <rPh sb="437" eb="438">
      <t>ナ</t>
    </rPh>
    <rPh sb="443" eb="447">
      <t>オスイショリ</t>
    </rPh>
    <rPh sb="447" eb="449">
      <t>シセツ</t>
    </rPh>
    <rPh sb="455" eb="457">
      <t>ヨリョク</t>
    </rPh>
    <rPh sb="458" eb="459">
      <t>ノコ</t>
    </rPh>
    <rPh sb="464" eb="466">
      <t>ジュウミン</t>
    </rPh>
    <rPh sb="468" eb="470">
      <t>セツゾク</t>
    </rPh>
    <rPh sb="471" eb="472">
      <t>ヨ</t>
    </rPh>
    <rPh sb="476" eb="479">
      <t>スイセンカ</t>
    </rPh>
    <rPh sb="479" eb="480">
      <t>リツ</t>
    </rPh>
    <rPh sb="481" eb="483">
      <t>コウジョウ</t>
    </rPh>
    <rPh sb="484" eb="486">
      <t>ソクシン</t>
    </rPh>
    <rPh sb="490" eb="492">
      <t>ノウリツ</t>
    </rPh>
    <rPh sb="492" eb="493">
      <t>テキ</t>
    </rPh>
    <rPh sb="494" eb="496">
      <t>シセツ</t>
    </rPh>
    <rPh sb="496" eb="498">
      <t>リヨウ</t>
    </rPh>
    <rPh sb="499" eb="50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</si>
</sst>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A0-4B8D-B5A4-1DA0684696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8A0-4B8D-B5A4-1DA0684696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60.12</c:v>
                </c:pt>
                <c:pt idx="2">
                  <c:v>58.55</c:v>
                </c:pt>
                <c:pt idx="3">
                  <c:v>76.42</c:v>
                </c:pt>
                <c:pt idx="4">
                  <c:v>55.99</c:v>
                </c:pt>
              </c:numCache>
            </c:numRef>
          </c:val>
          <c:extLst>
            <c:ext xmlns:c16="http://schemas.microsoft.com/office/drawing/2014/chart" uri="{C3380CC4-5D6E-409C-BE32-E72D297353CC}">
              <c16:uniqueId val="{00000000-090F-47B1-BD32-B85BE690B1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90F-47B1-BD32-B85BE690B1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85.71</c:v>
                </c:pt>
                <c:pt idx="2">
                  <c:v>80.7</c:v>
                </c:pt>
                <c:pt idx="3">
                  <c:v>81.040000000000006</c:v>
                </c:pt>
                <c:pt idx="4">
                  <c:v>82.31</c:v>
                </c:pt>
              </c:numCache>
            </c:numRef>
          </c:val>
          <c:extLst>
            <c:ext xmlns:c16="http://schemas.microsoft.com/office/drawing/2014/chart" uri="{C3380CC4-5D6E-409C-BE32-E72D297353CC}">
              <c16:uniqueId val="{00000000-3AAF-4C8D-86B0-C8B1141849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3AAF-4C8D-86B0-C8B1141849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145.19</c:v>
                </c:pt>
                <c:pt idx="2">
                  <c:v>140.1</c:v>
                </c:pt>
                <c:pt idx="3">
                  <c:v>136.16999999999999</c:v>
                </c:pt>
                <c:pt idx="4">
                  <c:v>141.05000000000001</c:v>
                </c:pt>
              </c:numCache>
            </c:numRef>
          </c:val>
          <c:extLst>
            <c:ext xmlns:c16="http://schemas.microsoft.com/office/drawing/2014/chart" uri="{C3380CC4-5D6E-409C-BE32-E72D297353CC}">
              <c16:uniqueId val="{00000000-8D25-4F13-A6B5-859A9AF6D5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8D25-4F13-A6B5-859A9AF6D5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formatCode="#,##0.00;&quot;△&quot;#,##0.00;&quot;-&quot;">
                  <c:v>0</c:v>
                </c:pt>
                <c:pt idx="1">
                  <c:v>0</c:v>
                </c:pt>
                <c:pt idx="2" formatCode="#,##0.00;&quot;△&quot;#,##0.00;&quot;-&quot;">
                  <c:v>6.36</c:v>
                </c:pt>
                <c:pt idx="3" formatCode="#,##0.00;&quot;△&quot;#,##0.00;&quot;-&quot;">
                  <c:v>9.52</c:v>
                </c:pt>
                <c:pt idx="4" formatCode="#,##0.00;&quot;△&quot;#,##0.00;&quot;-&quot;">
                  <c:v>12.66</c:v>
                </c:pt>
              </c:numCache>
            </c:numRef>
          </c:val>
          <c:extLst>
            <c:ext xmlns:c16="http://schemas.microsoft.com/office/drawing/2014/chart" uri="{C3380CC4-5D6E-409C-BE32-E72D297353CC}">
              <c16:uniqueId val="{00000000-9DC4-4431-8F48-4F00E7B992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9DC4-4431-8F48-4F00E7B992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87-45FA-B4AC-2ED554BFBA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F387-45FA-B4AC-2ED554BFBA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290-47BA-A5D8-F4ABC11B08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290-47BA-A5D8-F4ABC11B08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50.28</c:v>
                </c:pt>
                <c:pt idx="2">
                  <c:v>64.260000000000005</c:v>
                </c:pt>
                <c:pt idx="3">
                  <c:v>77.91</c:v>
                </c:pt>
                <c:pt idx="4">
                  <c:v>91.66</c:v>
                </c:pt>
              </c:numCache>
            </c:numRef>
          </c:val>
          <c:extLst>
            <c:ext xmlns:c16="http://schemas.microsoft.com/office/drawing/2014/chart" uri="{C3380CC4-5D6E-409C-BE32-E72D297353CC}">
              <c16:uniqueId val="{00000000-5A65-435C-84A2-FDB55CCC84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5A65-435C-84A2-FDB55CCC84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1204.21</c:v>
                </c:pt>
                <c:pt idx="2">
                  <c:v>1113.1199999999999</c:v>
                </c:pt>
                <c:pt idx="3">
                  <c:v>992</c:v>
                </c:pt>
                <c:pt idx="4">
                  <c:v>868.58</c:v>
                </c:pt>
              </c:numCache>
            </c:numRef>
          </c:val>
          <c:extLst>
            <c:ext xmlns:c16="http://schemas.microsoft.com/office/drawing/2014/chart" uri="{C3380CC4-5D6E-409C-BE32-E72D297353CC}">
              <c16:uniqueId val="{00000000-5D3E-44B5-8A44-38F5571B58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5D3E-44B5-8A44-38F5571B58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82.6</c:v>
                </c:pt>
                <c:pt idx="2">
                  <c:v>79.22</c:v>
                </c:pt>
                <c:pt idx="3">
                  <c:v>66.459999999999994</c:v>
                </c:pt>
                <c:pt idx="4">
                  <c:v>71.34</c:v>
                </c:pt>
              </c:numCache>
            </c:numRef>
          </c:val>
          <c:extLst>
            <c:ext xmlns:c16="http://schemas.microsoft.com/office/drawing/2014/chart" uri="{C3380CC4-5D6E-409C-BE32-E72D297353CC}">
              <c16:uniqueId val="{00000000-1199-4483-9335-CBC7E9881C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1199-4483-9335-CBC7E9881C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150.88</c:v>
                </c:pt>
                <c:pt idx="2">
                  <c:v>157.44</c:v>
                </c:pt>
                <c:pt idx="3">
                  <c:v>187.21</c:v>
                </c:pt>
                <c:pt idx="4">
                  <c:v>175.17</c:v>
                </c:pt>
              </c:numCache>
            </c:numRef>
          </c:val>
          <c:extLst>
            <c:ext xmlns:c16="http://schemas.microsoft.com/office/drawing/2014/chart" uri="{C3380CC4-5D6E-409C-BE32-E72D297353CC}">
              <c16:uniqueId val="{00000000-9290-4851-A788-8ABBED47E0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290-4851-A788-8ABBED47E0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野木町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25006</v>
      </c>
      <c r="AM8" s="45"/>
      <c r="AN8" s="45"/>
      <c r="AO8" s="45"/>
      <c r="AP8" s="45"/>
      <c r="AQ8" s="45"/>
      <c r="AR8" s="45"/>
      <c r="AS8" s="45"/>
      <c r="AT8" s="44">
        <f>データ!T6</f>
        <v>30.27</v>
      </c>
      <c r="AU8" s="44"/>
      <c r="AV8" s="44"/>
      <c r="AW8" s="44"/>
      <c r="AX8" s="44"/>
      <c r="AY8" s="44"/>
      <c r="AZ8" s="44"/>
      <c r="BA8" s="44"/>
      <c r="BB8" s="44">
        <f>データ!U6</f>
        <v>826.1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85.33</v>
      </c>
      <c r="J10" s="44"/>
      <c r="K10" s="44"/>
      <c r="L10" s="44"/>
      <c r="M10" s="44"/>
      <c r="N10" s="44"/>
      <c r="O10" s="44"/>
      <c r="P10" s="44">
        <f>データ!P6</f>
        <v>4.3</v>
      </c>
      <c r="Q10" s="44"/>
      <c r="R10" s="44"/>
      <c r="S10" s="44"/>
      <c r="T10" s="44"/>
      <c r="U10" s="44"/>
      <c r="V10" s="44"/>
      <c r="W10" s="44">
        <f>データ!Q6</f>
        <v>82.36</v>
      </c>
      <c r="X10" s="44"/>
      <c r="Y10" s="44"/>
      <c r="Z10" s="44"/>
      <c r="AA10" s="44"/>
      <c r="AB10" s="44"/>
      <c r="AC10" s="44"/>
      <c r="AD10" s="45">
        <f>データ!R6</f>
        <v>2530</v>
      </c>
      <c r="AE10" s="45"/>
      <c r="AF10" s="45"/>
      <c r="AG10" s="45"/>
      <c r="AH10" s="45"/>
      <c r="AI10" s="45"/>
      <c r="AJ10" s="45"/>
      <c r="AK10" s="2"/>
      <c r="AL10" s="45">
        <f>データ!V6</f>
        <v>1074</v>
      </c>
      <c r="AM10" s="45"/>
      <c r="AN10" s="45"/>
      <c r="AO10" s="45"/>
      <c r="AP10" s="45"/>
      <c r="AQ10" s="45"/>
      <c r="AR10" s="45"/>
      <c r="AS10" s="45"/>
      <c r="AT10" s="44">
        <f>データ!W6</f>
        <v>0.46</v>
      </c>
      <c r="AU10" s="44"/>
      <c r="AV10" s="44"/>
      <c r="AW10" s="44"/>
      <c r="AX10" s="44"/>
      <c r="AY10" s="44"/>
      <c r="AZ10" s="44"/>
      <c r="BA10" s="44"/>
      <c r="BB10" s="44">
        <f>データ!X6</f>
        <v>2334.7800000000002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JdjP+e756JYnMz9cxkBBUXLpYtUYKQ9M+H3SX+8XhOGgeHczRM0s/QgrGYF5Ubneu6GaEDh27Pdm7Jk0xq0NA==" saltValue="qRvmWw5o0YxUzaKglELk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93645</v>
      </c>
      <c r="D6" s="19">
        <f t="shared" si="3"/>
        <v>46</v>
      </c>
      <c r="E6" s="19">
        <f t="shared" si="3"/>
        <v>17</v>
      </c>
      <c r="F6" s="19">
        <f t="shared" si="3"/>
        <v>5</v>
      </c>
      <c r="G6" s="19">
        <f t="shared" si="3"/>
        <v>0</v>
      </c>
      <c r="H6" s="19" t="str">
        <f t="shared" si="3"/>
        <v>栃木県　野木町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85.33</v>
      </c>
      <c r="P6" s="20">
        <f t="shared" si="3"/>
        <v>4.3</v>
      </c>
      <c r="Q6" s="20">
        <f t="shared" si="3"/>
        <v>82.36</v>
      </c>
      <c r="R6" s="20">
        <f t="shared" si="3"/>
        <v>2530</v>
      </c>
      <c r="S6" s="20">
        <f t="shared" si="3"/>
        <v>25006</v>
      </c>
      <c r="T6" s="20">
        <f t="shared" si="3"/>
        <v>30.27</v>
      </c>
      <c r="U6" s="20">
        <f t="shared" si="3"/>
        <v>826.1</v>
      </c>
      <c r="V6" s="20">
        <f t="shared" si="3"/>
        <v>1074</v>
      </c>
      <c r="W6" s="20">
        <f t="shared" si="3"/>
        <v>0.46</v>
      </c>
      <c r="X6" s="20">
        <f t="shared" si="3"/>
        <v>2334.7800000000002</v>
      </c>
      <c r="Y6" s="21" t="str">
        <f>IF(Y7="",NA(),Y7)</f>
        <v>-</v>
      </c>
      <c r="Z6" s="21">
        <f t="shared" ref="Z6:AH6" si="4">IF(Z7="",NA(),Z7)</f>
        <v>145.19</v>
      </c>
      <c r="AA6" s="21">
        <f t="shared" si="4"/>
        <v>140.1</v>
      </c>
      <c r="AB6" s="21">
        <f t="shared" si="4"/>
        <v>136.16999999999999</v>
      </c>
      <c r="AC6" s="21">
        <f t="shared" si="4"/>
        <v>141.05000000000001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50.28</v>
      </c>
      <c r="AW6" s="21">
        <f t="shared" si="6"/>
        <v>64.260000000000005</v>
      </c>
      <c r="AX6" s="21">
        <f t="shared" si="6"/>
        <v>77.91</v>
      </c>
      <c r="AY6" s="21">
        <f t="shared" si="6"/>
        <v>91.66</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1204.21</v>
      </c>
      <c r="BH6" s="21">
        <f t="shared" si="7"/>
        <v>1113.1199999999999</v>
      </c>
      <c r="BI6" s="21">
        <f t="shared" si="7"/>
        <v>992</v>
      </c>
      <c r="BJ6" s="21">
        <f t="shared" si="7"/>
        <v>868.58</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82.6</v>
      </c>
      <c r="BS6" s="21">
        <f t="shared" si="8"/>
        <v>79.22</v>
      </c>
      <c r="BT6" s="21">
        <f t="shared" si="8"/>
        <v>66.459999999999994</v>
      </c>
      <c r="BU6" s="21">
        <f t="shared" si="8"/>
        <v>71.34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150.88</v>
      </c>
      <c r="CD6" s="21">
        <f t="shared" si="9"/>
        <v>157.44</v>
      </c>
      <c r="CE6" s="21">
        <f t="shared" si="9"/>
        <v>187.21</v>
      </c>
      <c r="CF6" s="21">
        <f t="shared" si="9"/>
        <v>175.17</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60.12</v>
      </c>
      <c r="CO6" s="21">
        <f t="shared" si="10"/>
        <v>58.55</v>
      </c>
      <c r="CP6" s="21">
        <f t="shared" si="10"/>
        <v>76.42</v>
      </c>
      <c r="CQ6" s="21">
        <f t="shared" si="10"/>
        <v>55.99</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85.71</v>
      </c>
      <c r="CZ6" s="21">
        <f t="shared" si="11"/>
        <v>80.7</v>
      </c>
      <c r="DA6" s="21">
        <f t="shared" si="11"/>
        <v>81.040000000000006</v>
      </c>
      <c r="DB6" s="21">
        <f t="shared" si="11"/>
        <v>82.31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0">
        <f t="shared" ref="DJ6:DR6" si="12">IF(DJ7="",NA(),DJ7)</f>
        <v>0</v>
      </c>
      <c r="DK6" s="21">
        <f t="shared" si="12"/>
        <v>6.36</v>
      </c>
      <c r="DL6" s="21">
        <f t="shared" si="12"/>
        <v>9.52</v>
      </c>
      <c r="DM6" s="21">
        <f t="shared" si="12"/>
        <v>12.66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93645</v>
      </c>
      <c r="D7" s="23">
        <v>46</v>
      </c>
      <c r="E7" s="23">
        <v>17</v>
      </c>
      <c r="F7" s="23">
        <v>5</v>
      </c>
      <c r="G7" s="23">
        <v>0</v>
      </c>
      <c r="H7" s="23" t="s">
        <v>96</v>
      </c>
      <c r="I7" s="23" t="s">
        <v>97</v>
      </c>
      <c r="J7" s="23" t="s">
        <v>98</v>
      </c>
      <c r="K7" s="23" t="s">
        <v>99</v>
      </c>
      <c r="L7" s="23" t="s">
        <v>100</v>
      </c>
      <c r="M7" s="23" t="s">
        <v>101</v>
      </c>
      <c r="N7" s="24" t="s">
        <v>102</v>
      </c>
      <c r="O7" s="24">
        <v>85.33</v>
      </c>
      <c r="P7" s="24">
        <v>4.3</v>
      </c>
      <c r="Q7" s="24">
        <v>82.36</v>
      </c>
      <c r="R7" s="24">
        <v>2530</v>
      </c>
      <c r="S7" s="24">
        <v>25006</v>
      </c>
      <c r="T7" s="24">
        <v>30.27</v>
      </c>
      <c r="U7" s="24">
        <v>826.1</v>
      </c>
      <c r="V7" s="24">
        <v>1074</v>
      </c>
      <c r="W7" s="24">
        <v>0.46</v>
      </c>
      <c r="X7" s="24">
        <v>2334.7800000000002</v>
      </c>
      <c r="Y7" s="24" t="s">
        <v>102</v>
      </c>
      <c r="Z7" s="24">
        <v>145.19</v>
      </c>
      <c r="AA7" s="24">
        <v>140.1</v>
      </c>
      <c r="AB7" s="24">
        <v>136.16999999999999</v>
      </c>
      <c r="AC7" s="24">
        <v>141.05000000000001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50.28</v>
      </c>
      <c r="AW7" s="24">
        <v>64.260000000000005</v>
      </c>
      <c r="AX7" s="24">
        <v>77.91</v>
      </c>
      <c r="AY7" s="24">
        <v>91.66</v>
      </c>
      <c r="AZ7" s="24" t="s">
        <v>102</v>
      </c>
      <c r="BA7" s="24">
        <v>29.13</v>
      </c>
      <c r="BB7" s="24">
        <v>35.69</v>
      </c>
      <c r="BC7" s="24">
        <v>38.4</v>
      </c>
      <c r="BD7" s="24">
        <v>44.04</v>
      </c>
      <c r="BE7" s="24">
        <v>42.02</v>
      </c>
      <c r="BF7" s="24" t="s">
        <v>102</v>
      </c>
      <c r="BG7" s="24">
        <v>1204.21</v>
      </c>
      <c r="BH7" s="24">
        <v>1113.1199999999999</v>
      </c>
      <c r="BI7" s="24">
        <v>992</v>
      </c>
      <c r="BJ7" s="24">
        <v>868.58</v>
      </c>
      <c r="BK7" s="24" t="s">
        <v>102</v>
      </c>
      <c r="BL7" s="24">
        <v>867.83</v>
      </c>
      <c r="BM7" s="24">
        <v>791.76</v>
      </c>
      <c r="BN7" s="24">
        <v>900.82</v>
      </c>
      <c r="BO7" s="24">
        <v>839.21</v>
      </c>
      <c r="BP7" s="24">
        <v>785.1</v>
      </c>
      <c r="BQ7" s="24" t="s">
        <v>102</v>
      </c>
      <c r="BR7" s="24">
        <v>82.6</v>
      </c>
      <c r="BS7" s="24">
        <v>79.22</v>
      </c>
      <c r="BT7" s="24">
        <v>66.459999999999994</v>
      </c>
      <c r="BU7" s="24">
        <v>71.34</v>
      </c>
      <c r="BV7" s="24" t="s">
        <v>102</v>
      </c>
      <c r="BW7" s="24">
        <v>57.08</v>
      </c>
      <c r="BX7" s="24">
        <v>56.26</v>
      </c>
      <c r="BY7" s="24">
        <v>52.94</v>
      </c>
      <c r="BZ7" s="24">
        <v>52.05</v>
      </c>
      <c r="CA7" s="24">
        <v>56.93</v>
      </c>
      <c r="CB7" s="24" t="s">
        <v>102</v>
      </c>
      <c r="CC7" s="24">
        <v>150.88</v>
      </c>
      <c r="CD7" s="24">
        <v>157.44</v>
      </c>
      <c r="CE7" s="24">
        <v>187.21</v>
      </c>
      <c r="CF7" s="24">
        <v>175.17</v>
      </c>
      <c r="CG7" s="24" t="s">
        <v>102</v>
      </c>
      <c r="CH7" s="24">
        <v>274.99</v>
      </c>
      <c r="CI7" s="24">
        <v>282.08999999999997</v>
      </c>
      <c r="CJ7" s="24">
        <v>303.27999999999997</v>
      </c>
      <c r="CK7" s="24">
        <v>301.86</v>
      </c>
      <c r="CL7" s="24">
        <v>271.14999999999998</v>
      </c>
      <c r="CM7" s="24" t="s">
        <v>102</v>
      </c>
      <c r="CN7" s="24">
        <v>60.12</v>
      </c>
      <c r="CO7" s="24">
        <v>58.55</v>
      </c>
      <c r="CP7" s="24">
        <v>76.42</v>
      </c>
      <c r="CQ7" s="24">
        <v>55.99</v>
      </c>
      <c r="CR7" s="24" t="s">
        <v>102</v>
      </c>
      <c r="CS7" s="24">
        <v>54.83</v>
      </c>
      <c r="CT7" s="24">
        <v>66.53</v>
      </c>
      <c r="CU7" s="24">
        <v>52.35</v>
      </c>
      <c r="CV7" s="24">
        <v>46.25</v>
      </c>
      <c r="CW7" s="24">
        <v>49.87</v>
      </c>
      <c r="CX7" s="24" t="s">
        <v>102</v>
      </c>
      <c r="CY7" s="24">
        <v>85.71</v>
      </c>
      <c r="CZ7" s="24">
        <v>80.7</v>
      </c>
      <c r="DA7" s="24">
        <v>81.040000000000006</v>
      </c>
      <c r="DB7" s="24">
        <v>82.31</v>
      </c>
      <c r="DC7" s="24" t="s">
        <v>102</v>
      </c>
      <c r="DD7" s="24">
        <v>84.7</v>
      </c>
      <c r="DE7" s="24">
        <v>84.67</v>
      </c>
      <c r="DF7" s="24">
        <v>84.39</v>
      </c>
      <c r="DG7" s="24">
        <v>83.96</v>
      </c>
      <c r="DH7" s="24">
        <v>87.54</v>
      </c>
      <c r="DI7" s="24" t="s">
        <v>102</v>
      </c>
      <c r="DJ7" s="24">
        <v>0</v>
      </c>
      <c r="DK7" s="24">
        <v>6.36</v>
      </c>
      <c r="DL7" s="24">
        <v>9.52</v>
      </c>
      <c r="DM7" s="24">
        <v>12.66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2025-01-24T07:16:35Z</dcterms:created>
  <dcterms:modified xsi:type="dcterms:W3CDTF">2025-02-28T11:43:51Z</dcterms:modified>
  <cp:category/>
</cp:coreProperties>
</file>