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5下水（特環）\"/>
    </mc:Choice>
  </mc:AlternateContent>
  <workbookProtection workbookAlgorithmName="SHA-512" workbookHashValue="NesVQp065Lo+mRPCutC4eGqJk3UJavJlZbaJZLCJA9mW719TeTN4m6WXERjg7FRLULEpAIZRlrtUCbsBx3RLQw==" workbookSaltValue="ivKnYrJekMPBRHFEsiXVF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AT8" i="4" s="1"/>
  <c r="S6" i="5"/>
  <c r="AL8" i="4" s="1"/>
  <c r="R6" i="5"/>
  <c r="Q6" i="5"/>
  <c r="W10" i="4" s="1"/>
  <c r="P6" i="5"/>
  <c r="O6" i="5"/>
  <c r="I10" i="4" s="1"/>
  <c r="N6" i="5"/>
  <c r="M6" i="5"/>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BB10" i="4"/>
  <c r="AL10" i="4"/>
  <c r="AD10" i="4"/>
  <c r="P10" i="4"/>
  <c r="B10" i="4"/>
  <c r="AD8" i="4"/>
  <c r="W8" i="4"/>
  <c r="I8" i="4"/>
</calcChain>
</file>

<file path=xl/sharedStrings.xml><?xml version="1.0" encoding="utf-8"?>
<sst xmlns="http://schemas.openxmlformats.org/spreadsheetml/2006/main" count="241" uniqueCount="118">
  <si>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</si>
  <si>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</si>
  <si>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</si>
  <si>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</si>
  <si>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</si>
  <si>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</si>
  <si>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</si>
  <si>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</si>
  <si>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</si>
  <si>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</si>
  <si>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</si>
  <si>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</si>
  <si>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</si>
  <si>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</si>
  <si>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</si>
  <si>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</si>
  <si>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</si>
  <si>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</si>
  <si>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</si>
  <si>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</si>
  <si>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</si>
  <si>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</si>
  <si>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</si>
  <si>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</si>
  <si>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</si>
  <si>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</si>
  <si>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</si>
  <si>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</si>
  <si>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</si>
  <si>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</si>
  <si>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</si>
  <si>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</si>
  <si>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</si>
  <si>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</si>
  <si>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</si>
  <si>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</si>
  <si>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</si>
  <si>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</si>
  <si>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</si>
  <si>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</si>
  <si>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</si>
  <si>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</si>
  <si>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</si>
  <si>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</si>
  <si>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</si>
  <si>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</si>
  <si>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</si>
  <si>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</si>
  <si>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</si>
  <si>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</si>
  <si>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</si>
  <si>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</si>
  <si>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</si>
  <si>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</si>
  <si>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</si>
  <si>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</si>
  <si>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</si>
  <si>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</si>
  <si>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</si>
  <si>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</si>
  <si>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</si>
  <si>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</si>
  <si>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</si>
  <si>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</si>
  <si>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</si>
  <si>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</si>
  <si>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</si>
  <si>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</si>
  <si>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</si>
  <si>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</si>
  <si>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</si>
  <si>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</si>
  <si>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</si>
  <si>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</si>
  <si>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</si>
  <si>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</si>
  <si>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</si>
  <si>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</si>
  <si>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</si>
  <si>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</si>
  <si>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</si>
  <si>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</si>
  <si>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</si>
  <si>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</si>
  <si>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</si>
  <si>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</si>
  <si>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</si>
  <si>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</si>
  <si>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</si>
  <si>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</si>
  <si>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</si>
  <si>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</si>
  <si>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</si>
  <si>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</si>
  <si>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</si>
  <si>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</si>
  <si>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</si>
  <si>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</si>
  <si>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</si>
  <si>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</si>
  <si>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</si>
  <si>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</si>
  <si>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</si>
  <si>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</si>
  <si>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</si>
  <si>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</si>
  <si>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</si>
  <si>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</si>
  <si>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</si>
  <si>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</si>
  <si>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</si>
  <si>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</si>
  <si>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</si>
  <si>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</si>
  <si>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</si>
  <si>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管渠の整備がほぼ完了しており、水洗化率向上も処理区内の人口が少ないため大きな収益の向上は望めない。
　経費に関しては流域下水道による負担金が大部分であり、町単独での状況の改善が難しい。そのため、より効率的、計画的な経営に努め少しでもその他経費の削減を行っていく必要がある。</t>
    <rPh sb="1" eb="3">
      <t>カンキョ</t>
    </rPh>
    <rPh sb="4" eb="6">
      <t>セイビ</t>
    </rPh>
    <rPh sb="9" eb="11">
      <t>カンリョウ</t>
    </rPh>
    <rPh sb="16" eb="19">
      <t>スイセンカ</t>
    </rPh>
    <rPh sb="19" eb="20">
      <t>リツ</t>
    </rPh>
    <rPh sb="20" eb="22">
      <t>コウジョウ</t>
    </rPh>
    <rPh sb="23" eb="25">
      <t>ショリ</t>
    </rPh>
    <rPh sb="25" eb="26">
      <t>ク</t>
    </rPh>
    <rPh sb="26" eb="27">
      <t>ナイ</t>
    </rPh>
    <rPh sb="28" eb="30">
      <t>ジンコウ</t>
    </rPh>
    <rPh sb="31" eb="32">
      <t>スク</t>
    </rPh>
    <rPh sb="36" eb="37">
      <t>オオ</t>
    </rPh>
    <rPh sb="39" eb="41">
      <t>シュウエキ</t>
    </rPh>
    <rPh sb="42" eb="44">
      <t>コウジョウ</t>
    </rPh>
    <rPh sb="45" eb="46">
      <t>ノゾ</t>
    </rPh>
    <rPh sb="52" eb="54">
      <t>ケイヒ</t>
    </rPh>
    <rPh sb="55" eb="56">
      <t>カン</t>
    </rPh>
    <rPh sb="59" eb="61">
      <t>リュウイキ</t>
    </rPh>
    <rPh sb="61" eb="64">
      <t>ゲスイドウ</t>
    </rPh>
    <rPh sb="67" eb="70">
      <t>フタンキン</t>
    </rPh>
    <rPh sb="71" eb="74">
      <t>ダイブブン</t>
    </rPh>
    <rPh sb="78" eb="79">
      <t>マチ</t>
    </rPh>
    <rPh sb="79" eb="81">
      <t>タンドク</t>
    </rPh>
    <rPh sb="83" eb="85">
      <t>ジョウキョウ</t>
    </rPh>
    <rPh sb="86" eb="88">
      <t>カイゼン</t>
    </rPh>
    <rPh sb="89" eb="90">
      <t>ムズカ</t>
    </rPh>
    <rPh sb="100" eb="103">
      <t>コウリツテキ</t>
    </rPh>
    <rPh sb="104" eb="107">
      <t>ケイカクテキ</t>
    </rPh>
    <rPh sb="108" eb="110">
      <t>ケイエイ</t>
    </rPh>
    <rPh sb="111" eb="112">
      <t>ツト</t>
    </rPh>
    <rPh sb="113" eb="114">
      <t>スコ</t>
    </rPh>
    <rPh sb="119" eb="120">
      <t>タ</t>
    </rPh>
    <rPh sb="120" eb="122">
      <t>ケイヒ</t>
    </rPh>
    <rPh sb="123" eb="125">
      <t>サクゲン</t>
    </rPh>
    <rPh sb="126" eb="127">
      <t>オコナ</t>
    </rPh>
    <rPh sb="131" eb="133">
      <t>ヒツヨウ</t>
    </rPh>
    <phoneticPr fontId="4"/>
  </si>
  <si>
    <t>　本町の管渠は比較的新しい。
　そのため、今後は耐用年数を考慮しながら老朽化している箇所を計画的な修繕、更新が必要になってくる。</t>
    <rPh sb="1" eb="3">
      <t>ホンチョウ</t>
    </rPh>
    <rPh sb="4" eb="6">
      <t>カンキョ</t>
    </rPh>
    <rPh sb="7" eb="10">
      <t>ヒカクテキ</t>
    </rPh>
    <rPh sb="10" eb="11">
      <t>アタラ</t>
    </rPh>
    <rPh sb="21" eb="23">
      <t>コンゴ</t>
    </rPh>
    <rPh sb="24" eb="26">
      <t>タイヨウ</t>
    </rPh>
    <rPh sb="26" eb="28">
      <t>ネンスウ</t>
    </rPh>
    <rPh sb="29" eb="31">
      <t>コウリョ</t>
    </rPh>
    <rPh sb="35" eb="38">
      <t>ロウキュウカ</t>
    </rPh>
    <rPh sb="42" eb="44">
      <t>カショ</t>
    </rPh>
    <rPh sb="45" eb="48">
      <t>ケイカクテキ</t>
    </rPh>
    <rPh sb="49" eb="51">
      <t>シュウゼン</t>
    </rPh>
    <rPh sb="52" eb="54">
      <t>コウシン</t>
    </rPh>
    <rPh sb="55" eb="57">
      <t>ヒツヨウ</t>
    </rPh>
    <phoneticPr fontId="4"/>
  </si>
  <si>
    <t>①収益的収支比率
　⇒１００％未満であり使用料等自己財源のみの運営ができていない。一般会計からの繰入金に依存している状況である。
④企業債残高対事業規模比率
　類似団体・全国平均よりも高い水準となってしまっている。管渠の敷設はほぼ終了しているが、今後の老朽化による更新に備え、少しずつ規模を減らしていく必要がある。
⑤経費回収率
　法適用化に伴う打切決算により、決算に反映されていない当年度使用料があるため、例年よりさらに低くなってしまっている。
⑥汚水処理原価
　過去５年分をみると、昨年度までは類似団体とほぼ同水準を推移していたが、R1年度については打切決算により、例年よりさらに高くなってしまっている。
⑧水洗化率
　類似団体・全国平均よりも低くなってしまっている。管渠の敷設はほぼ終了していることから、未接続世帯への接続を引き続き促していく必要がある。</t>
    <rPh sb="23" eb="24">
      <t>トウ</t>
    </rPh>
    <rPh sb="80" eb="82">
      <t>ルイジ</t>
    </rPh>
    <rPh sb="82" eb="84">
      <t>ダンタイ</t>
    </rPh>
    <rPh sb="85" eb="87">
      <t>ゼンコク</t>
    </rPh>
    <rPh sb="87" eb="89">
      <t>ヘイキン</t>
    </rPh>
    <rPh sb="92" eb="93">
      <t>タカ</t>
    </rPh>
    <rPh sb="94" eb="96">
      <t>スイジュン</t>
    </rPh>
    <rPh sb="107" eb="109">
      <t>カンキョ</t>
    </rPh>
    <rPh sb="110" eb="112">
      <t>フセツ</t>
    </rPh>
    <rPh sb="115" eb="117">
      <t>シュウリョウ</t>
    </rPh>
    <rPh sb="123" eb="125">
      <t>コンゴ</t>
    </rPh>
    <rPh sb="126" eb="129">
      <t>ロウキュウカ</t>
    </rPh>
    <rPh sb="132" eb="134">
      <t>コウシン</t>
    </rPh>
    <rPh sb="135" eb="136">
      <t>ソナ</t>
    </rPh>
    <rPh sb="138" eb="139">
      <t>スコ</t>
    </rPh>
    <rPh sb="142" eb="144">
      <t>キボ</t>
    </rPh>
    <rPh sb="145" eb="146">
      <t>ヘ</t>
    </rPh>
    <rPh sb="151" eb="153">
      <t>ヒツヨウ</t>
    </rPh>
    <rPh sb="312" eb="314">
      <t>ルイジ</t>
    </rPh>
    <rPh sb="314" eb="316">
      <t>ダンタイ</t>
    </rPh>
    <rPh sb="324" eb="325">
      <t>ヒク</t>
    </rPh>
    <rPh sb="336" eb="338">
      <t>カンキョ</t>
    </rPh>
    <rPh sb="339" eb="341">
      <t>フセツ</t>
    </rPh>
    <rPh sb="344" eb="346">
      <t>シュウリョウ</t>
    </rPh>
    <rPh sb="355" eb="358">
      <t>ミセツゾク</t>
    </rPh>
    <rPh sb="358" eb="360">
      <t>セタイ</t>
    </rPh>
    <rPh sb="362" eb="364">
      <t>セツゾク</t>
    </rPh>
    <rPh sb="365" eb="366">
      <t>ヒ</t>
    </rPh>
    <rPh sb="367" eb="368">
      <t>ツヅ</t>
    </rPh>
    <rPh sb="369" eb="370">
      <t>ウナガ</t>
    </rPh>
    <rPh sb="374" eb="3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</si>
</sst>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A1-44C5-AF49-622B5E89A25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86A1-44C5-AF49-622B5E89A25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19-4FE9-A9D7-DB2B0F7C9E1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B219-4FE9-A9D7-DB2B0F7C9E1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80.319999999999993</c:v>
                </c:pt>
                <c:pt idx="1">
                  <c:v>80.709999999999994</c:v>
                </c:pt>
                <c:pt idx="2">
                  <c:v>80.709999999999994</c:v>
                </c:pt>
                <c:pt idx="3">
                  <c:v>80.709999999999994</c:v>
                </c:pt>
                <c:pt idx="4">
                  <c:v>80.709999999999994</c:v>
                </c:pt>
              </c:numCache>
            </c:numRef>
          </c:val>
          <c:extLst>
            <c:ext xmlns:c16="http://schemas.microsoft.com/office/drawing/2014/chart" uri="{C3380CC4-5D6E-409C-BE32-E72D297353CC}">
              <c16:uniqueId val="{00000000-0993-4240-B6F2-C4CA2BC8076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0993-4240-B6F2-C4CA2BC8076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60</c:v>
                </c:pt>
                <c:pt idx="1">
                  <c:v>69.86</c:v>
                </c:pt>
                <c:pt idx="2">
                  <c:v>61.83</c:v>
                </c:pt>
                <c:pt idx="3">
                  <c:v>65.16</c:v>
                </c:pt>
                <c:pt idx="4">
                  <c:v>74.12</c:v>
                </c:pt>
              </c:numCache>
            </c:numRef>
          </c:val>
          <c:extLst>
            <c:ext xmlns:c16="http://schemas.microsoft.com/office/drawing/2014/chart" uri="{C3380CC4-5D6E-409C-BE32-E72D297353CC}">
              <c16:uniqueId val="{00000000-14BF-412D-BB64-5A5998E5316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BF-412D-BB64-5A5998E5316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A8-4063-9934-E30EBDCAFA2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A8-4063-9934-E30EBDCAFA2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FA-40F7-8D4F-7CB372702DA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FA-40F7-8D4F-7CB372702DA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41-46BB-B4D5-11ADBAECFAF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41-46BB-B4D5-11ADBAECFAF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E8-477F-8AB9-383C6FD13C1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E8-477F-8AB9-383C6FD13C1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1865.98</c:v>
                </c:pt>
                <c:pt idx="1">
                  <c:v>1543.28</c:v>
                </c:pt>
                <c:pt idx="2">
                  <c:v>1495.16</c:v>
                </c:pt>
                <c:pt idx="3">
                  <c:v>1382.54</c:v>
                </c:pt>
                <c:pt idx="4">
                  <c:v>1565.86</c:v>
                </c:pt>
              </c:numCache>
            </c:numRef>
          </c:val>
          <c:extLst>
            <c:ext xmlns:c16="http://schemas.microsoft.com/office/drawing/2014/chart" uri="{C3380CC4-5D6E-409C-BE32-E72D297353CC}">
              <c16:uniqueId val="{00000000-997D-402C-8BC7-5CBA8045E12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997D-402C-8BC7-5CBA8045E12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37.65</c:v>
                </c:pt>
                <c:pt idx="1">
                  <c:v>51.37</c:v>
                </c:pt>
                <c:pt idx="2">
                  <c:v>80.78</c:v>
                </c:pt>
                <c:pt idx="3">
                  <c:v>76.72</c:v>
                </c:pt>
                <c:pt idx="4">
                  <c:v>35.5</c:v>
                </c:pt>
              </c:numCache>
            </c:numRef>
          </c:val>
          <c:extLst>
            <c:ext xmlns:c16="http://schemas.microsoft.com/office/drawing/2014/chart" uri="{C3380CC4-5D6E-409C-BE32-E72D297353CC}">
              <c16:uniqueId val="{00000000-FB5D-43DB-A947-AEFBE7991B3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FB5D-43DB-A947-AEFBE7991B3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351.83</c:v>
                </c:pt>
                <c:pt idx="1">
                  <c:v>262.77</c:v>
                </c:pt>
                <c:pt idx="2">
                  <c:v>167.42</c:v>
                </c:pt>
                <c:pt idx="3">
                  <c:v>175.15</c:v>
                </c:pt>
                <c:pt idx="4">
                  <c:v>319.86</c:v>
                </c:pt>
              </c:numCache>
            </c:numRef>
          </c:val>
          <c:extLst>
            <c:ext xmlns:c16="http://schemas.microsoft.com/office/drawing/2014/chart" uri="{C3380CC4-5D6E-409C-BE32-E72D297353CC}">
              <c16:uniqueId val="{00000000-35DD-4AFF-8C4F-E40B36F2E7D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35DD-4AFF-8C4F-E40B36F2E7D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野木町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25598</v>
      </c>
      <c r="AM8" s="69"/>
      <c r="AN8" s="69"/>
      <c r="AO8" s="69"/>
      <c r="AP8" s="69"/>
      <c r="AQ8" s="69"/>
      <c r="AR8" s="69"/>
      <c r="AS8" s="69"/>
      <c r="AT8" s="68">
        <f>データ!T6</f>
        <v>30.27</v>
      </c>
      <c r="AU8" s="68"/>
      <c r="AV8" s="68"/>
      <c r="AW8" s="68"/>
      <c r="AX8" s="68"/>
      <c r="AY8" s="68"/>
      <c r="AZ8" s="68"/>
      <c r="BA8" s="68"/>
      <c r="BB8" s="68">
        <f>データ!U6</f>
        <v>845.66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7.93</v>
      </c>
      <c r="Q10" s="68"/>
      <c r="R10" s="68"/>
      <c r="S10" s="68"/>
      <c r="T10" s="68"/>
      <c r="U10" s="68"/>
      <c r="V10" s="68"/>
      <c r="W10" s="68">
        <f>データ!Q6</f>
        <v>79.849999999999994</v>
      </c>
      <c r="X10" s="68"/>
      <c r="Y10" s="68"/>
      <c r="Z10" s="68"/>
      <c r="AA10" s="68"/>
      <c r="AB10" s="68"/>
      <c r="AC10" s="68"/>
      <c r="AD10" s="69">
        <f>データ!R6</f>
        <v>2530</v>
      </c>
      <c r="AE10" s="69"/>
      <c r="AF10" s="69"/>
      <c r="AG10" s="69"/>
      <c r="AH10" s="69"/>
      <c r="AI10" s="69"/>
      <c r="AJ10" s="69"/>
      <c r="AK10" s="2"/>
      <c r="AL10" s="69">
        <f>データ!V6</f>
        <v>2027</v>
      </c>
      <c r="AM10" s="69"/>
      <c r="AN10" s="69"/>
      <c r="AO10" s="69"/>
      <c r="AP10" s="69"/>
      <c r="AQ10" s="69"/>
      <c r="AR10" s="69"/>
      <c r="AS10" s="69"/>
      <c r="AT10" s="68">
        <f>データ!W6</f>
        <v>0.54</v>
      </c>
      <c r="AU10" s="68"/>
      <c r="AV10" s="68"/>
      <c r="AW10" s="68"/>
      <c r="AX10" s="68"/>
      <c r="AY10" s="68"/>
      <c r="AZ10" s="68"/>
      <c r="BA10" s="68"/>
      <c r="BB10" s="68">
        <f>データ!X6</f>
        <v>3753.7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117</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p55N4oc1LFDjURsUJBGxlvhkqTae/9W0Qq1kAeJwkIwiK+fTgKZfkfhSeJHetX4Tdi+01KQpj/9xbng++E/qHQ==" saltValue="vhMjcOZuSmx+sbHa1Thu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93645</v>
      </c>
      <c r="D6" s="33">
        <f t="shared" si="3"/>
        <v>47</v>
      </c>
      <c r="E6" s="33">
        <f t="shared" si="3"/>
        <v>17</v>
      </c>
      <c r="F6" s="33">
        <f t="shared" si="3"/>
        <v>4</v>
      </c>
      <c r="G6" s="33">
        <f t="shared" si="3"/>
        <v>0</v>
      </c>
      <c r="H6" s="33" t="str">
        <f t="shared" si="3"/>
        <v>栃木県　野木町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7.93</v>
      </c>
      <c r="Q6" s="34">
        <f t="shared" si="3"/>
        <v>79.849999999999994</v>
      </c>
      <c r="R6" s="34">
        <f t="shared" si="3"/>
        <v>2530</v>
      </c>
      <c r="S6" s="34">
        <f t="shared" si="3"/>
        <v>25598</v>
      </c>
      <c r="T6" s="34">
        <f t="shared" si="3"/>
        <v>30.27</v>
      </c>
      <c r="U6" s="34">
        <f t="shared" si="3"/>
        <v>845.66</v>
      </c>
      <c r="V6" s="34">
        <f t="shared" si="3"/>
        <v>2027</v>
      </c>
      <c r="W6" s="34">
        <f t="shared" si="3"/>
        <v>0.54</v>
      </c>
      <c r="X6" s="34">
        <f t="shared" si="3"/>
        <v>3753.7</v>
      </c>
      <c r="Y6" s="35">
        <f>IF(Y7="",NA(),Y7)</f>
        <v>60</v>
      </c>
      <c r="Z6" s="35">
        <f t="shared" ref="Z6:AH6" si="4">IF(Z7="",NA(),Z7)</f>
        <v>69.86</v>
      </c>
      <c r="AA6" s="35">
        <f t="shared" si="4"/>
        <v>61.83</v>
      </c>
      <c r="AB6" s="35">
        <f t="shared" si="4"/>
        <v>65.16</v>
      </c>
      <c r="AC6" s="35">
        <f t="shared" si="4"/>
        <v>74.12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1865.98</v>
      </c>
      <c r="BG6" s="35">
        <f t="shared" ref="BG6:BO6" si="7">IF(BG7="",NA(),BG7)</f>
        <v>1543.28</v>
      </c>
      <c r="BH6" s="35">
        <f t="shared" si="7"/>
        <v>1495.16</v>
      </c>
      <c r="BI6" s="35">
        <f t="shared" si="7"/>
        <v>1382.54</v>
      </c>
      <c r="BJ6" s="35">
        <f t="shared" si="7"/>
        <v>1565.86</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37.65</v>
      </c>
      <c r="BR6" s="35">
        <f t="shared" ref="BR6:BZ6" si="8">IF(BR7="",NA(),BR7)</f>
        <v>51.37</v>
      </c>
      <c r="BS6" s="35">
        <f t="shared" si="8"/>
        <v>80.78</v>
      </c>
      <c r="BT6" s="35">
        <f t="shared" si="8"/>
        <v>76.72</v>
      </c>
      <c r="BU6" s="35">
        <f t="shared" si="8"/>
        <v>35.5</v>
      </c>
      <c r="BV6" s="35">
        <f t="shared" si="8"/>
        <v>66.22</v>
      </c>
      <c r="BW6" s="35">
        <f t="shared" si="8"/>
        <v>69.87</v>
      </c>
      <c r="BX6" s="35">
        <f t="shared" si="8"/>
        <v>74.3</v>
      </c>
      <c r="BY6" s="35">
        <f t="shared" si="8"/>
        <v>72.260000000000005</v>
      </c>
      <c r="BZ6" s="35">
        <f t="shared" si="8"/>
        <v>71.84</v>
      </c>
      <c r="CA6" s="34" t="str">
        <f>IF(CA7="","",IF(CA7="-","【-】","【"&amp;SUBSTITUTE(TEXT(CA7,"#,##0.00"),"-","△")&amp;"】"))</f>
        <v>【74.17】</v>
      </c>
      <c r="CB6" s="35">
        <f>IF(CB7="",NA(),CB7)</f>
        <v>351.83</v>
      </c>
      <c r="CC6" s="35">
        <f t="shared" ref="CC6:CK6" si="9">IF(CC7="",NA(),CC7)</f>
        <v>262.77</v>
      </c>
      <c r="CD6" s="35">
        <f t="shared" si="9"/>
        <v>167.42</v>
      </c>
      <c r="CE6" s="35">
        <f t="shared" si="9"/>
        <v>175.15</v>
      </c>
      <c r="CF6" s="35">
        <f t="shared" si="9"/>
        <v>319.86</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80.319999999999993</v>
      </c>
      <c r="CY6" s="35">
        <f t="shared" ref="CY6:DG6" si="11">IF(CY7="",NA(),CY7)</f>
        <v>80.709999999999994</v>
      </c>
      <c r="CZ6" s="35">
        <f t="shared" si="11"/>
        <v>80.709999999999994</v>
      </c>
      <c r="DA6" s="35">
        <f t="shared" si="11"/>
        <v>80.709999999999994</v>
      </c>
      <c r="DB6" s="35">
        <f t="shared" si="11"/>
        <v>80.709999999999994</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93645</v>
      </c>
      <c r="D7" s="37">
        <v>47</v>
      </c>
      <c r="E7" s="37">
        <v>17</v>
      </c>
      <c r="F7" s="37">
        <v>4</v>
      </c>
      <c r="G7" s="37">
        <v>0</v>
      </c>
      <c r="H7" s="37" t="s">
        <v>97</v>
      </c>
      <c r="I7" s="37" t="s">
        <v>98</v>
      </c>
      <c r="J7" s="37" t="s">
        <v>99</v>
      </c>
      <c r="K7" s="37" t="s">
        <v>100</v>
      </c>
      <c r="L7" s="37" t="s">
        <v>101</v>
      </c>
      <c r="M7" s="37" t="s">
        <v>102</v>
      </c>
      <c r="N7" s="38" t="s">
        <v>103</v>
      </c>
      <c r="O7" s="38" t="s">
        <v>104</v>
      </c>
      <c r="P7" s="38">
        <v>7.93</v>
      </c>
      <c r="Q7" s="38">
        <v>79.849999999999994</v>
      </c>
      <c r="R7" s="38">
        <v>2530</v>
      </c>
      <c r="S7" s="38">
        <v>25598</v>
      </c>
      <c r="T7" s="38">
        <v>30.27</v>
      </c>
      <c r="U7" s="38">
        <v>845.66</v>
      </c>
      <c r="V7" s="38">
        <v>2027</v>
      </c>
      <c r="W7" s="38">
        <v>0.54</v>
      </c>
      <c r="X7" s="38">
        <v>3753.7</v>
      </c>
      <c r="Y7" s="38">
        <v>60</v>
      </c>
      <c r="Z7" s="38">
        <v>69.86</v>
      </c>
      <c r="AA7" s="38">
        <v>61.83</v>
      </c>
      <c r="AB7" s="38">
        <v>65.16</v>
      </c>
      <c r="AC7" s="38">
        <v>74.12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1865.98</v>
      </c>
      <c r="BG7" s="38">
        <v>1543.28</v>
      </c>
      <c r="BH7" s="38">
        <v>1495.16</v>
      </c>
      <c r="BI7" s="38">
        <v>1382.54</v>
      </c>
      <c r="BJ7" s="38">
        <v>1565.86</v>
      </c>
      <c r="BK7" s="38">
        <v>1434.89</v>
      </c>
      <c r="BL7" s="38">
        <v>1298.9100000000001</v>
      </c>
      <c r="BM7" s="38">
        <v>1243.71</v>
      </c>
      <c r="BN7" s="38">
        <v>1194.1500000000001</v>
      </c>
      <c r="BO7" s="38">
        <v>1206.79</v>
      </c>
      <c r="BP7" s="38">
        <v>1218.7</v>
      </c>
      <c r="BQ7" s="38">
        <v>37.65</v>
      </c>
      <c r="BR7" s="38">
        <v>51.37</v>
      </c>
      <c r="BS7" s="38">
        <v>80.78</v>
      </c>
      <c r="BT7" s="38">
        <v>76.72</v>
      </c>
      <c r="BU7" s="38">
        <v>35.5</v>
      </c>
      <c r="BV7" s="38">
        <v>66.22</v>
      </c>
      <c r="BW7" s="38">
        <v>69.87</v>
      </c>
      <c r="BX7" s="38">
        <v>74.3</v>
      </c>
      <c r="BY7" s="38">
        <v>72.260000000000005</v>
      </c>
      <c r="BZ7" s="38">
        <v>71.84</v>
      </c>
      <c r="CA7" s="38">
        <v>74.17</v>
      </c>
      <c r="CB7" s="38">
        <v>351.83</v>
      </c>
      <c r="CC7" s="38">
        <v>262.77</v>
      </c>
      <c r="CD7" s="38">
        <v>167.42</v>
      </c>
      <c r="CE7" s="38">
        <v>175.15</v>
      </c>
      <c r="CF7" s="38">
        <v>319.86</v>
      </c>
      <c r="CG7" s="38">
        <v>246.72</v>
      </c>
      <c r="CH7" s="38">
        <v>234.96</v>
      </c>
      <c r="CI7" s="38">
        <v>221.81</v>
      </c>
      <c r="CJ7" s="38">
        <v>230.02</v>
      </c>
      <c r="CK7" s="38">
        <v>228.47</v>
      </c>
      <c r="CL7" s="38">
        <v>218.56</v>
      </c>
      <c r="CM7" s="38" t="s">
        <v>103</v>
      </c>
      <c r="CN7" s="38" t="s">
        <v>103</v>
      </c>
      <c r="CO7" s="38" t="s">
        <v>103</v>
      </c>
      <c r="CP7" s="38" t="s">
        <v>103</v>
      </c>
      <c r="CQ7" s="38" t="s">
        <v>103</v>
      </c>
      <c r="CR7" s="38">
        <v>41.35</v>
      </c>
      <c r="CS7" s="38">
        <v>42.9</v>
      </c>
      <c r="CT7" s="38">
        <v>43.36</v>
      </c>
      <c r="CU7" s="38">
        <v>42.56</v>
      </c>
      <c r="CV7" s="38">
        <v>42.47</v>
      </c>
      <c r="CW7" s="38">
        <v>42.86</v>
      </c>
      <c r="CX7" s="38">
        <v>80.319999999999993</v>
      </c>
      <c r="CY7" s="38">
        <v>80.709999999999994</v>
      </c>
      <c r="CZ7" s="38">
        <v>80.709999999999994</v>
      </c>
      <c r="DA7" s="38">
        <v>80.709999999999994</v>
      </c>
      <c r="DB7" s="38">
        <v>80.709999999999994</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2021-02-02T06:58:52Z</cp:lastPrinted>
  <dcterms:created xsi:type="dcterms:W3CDTF">2020-12-04T02:53:55Z</dcterms:created>
  <dcterms:modified xsi:type="dcterms:W3CDTF">2021-02-20T02:12:07Z</dcterms:modified>
  <cp:category/>
</cp:coreProperties>
</file>