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5★公表用\1上水\"/>
    </mc:Choice>
  </mc:AlternateContent>
  <workbookProtection workbookAlgorithmName="SHA-512" workbookHashValue="NE/Ns90qX9Z6+lVd1PIGRSOaVh1crBYke6mteEuROc5GbO+pOfH7pfh1KX5IJKKSEjmmHkHxQ8xquA+MC6NuHw==" workbookSaltValue="/zx+Gm0Cr9YQEO29wzd79g==" workbookSpinCount="100000" lockStructure="1"/>
  <bookViews>
    <workbookView xWindow="0" yWindow="0" windowWidth="20490" windowHeight="775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P10" i="4" s="1"/>
  <c r="O6" i="5"/>
  <c r="I10" i="4" s="1"/>
  <c r="N6" i="5"/>
  <c r="M6" i="5"/>
  <c r="L6" i="5"/>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G85" i="4"/>
  <c r="BB10" i="4"/>
  <c r="AT10" i="4"/>
  <c r="AL10" i="4"/>
  <c r="B10" i="4"/>
  <c r="W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<sst xmlns="http://schemas.openxmlformats.org/spreadsheetml/2006/main" count="232" uniqueCount="120">
  <si>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</si>
  <si>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</si>
  <si>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</si>
  <si>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</si>
  <si>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</si>
  <si>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</si>
  <si>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</si>
  <si>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</si>
  <si>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</si>
  <si>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</si>
  <si>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</si>
  <si>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</si>
  <si>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</si>
  <si>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</si>
  <si>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</si>
  <si>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</si>
  <si>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</si>
  <si>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</si>
  <si>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</si>
  <si>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</si>
  <si>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</si>
  <si>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</si>
  <si>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</si>
  <si>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</si>
  <si>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</si>
  <si>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</si>
  <si>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</si>
  <si>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</si>
  <si>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</si>
  <si>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</si>
  <si>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</si>
  <si>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</si>
  <si>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</si>
  <si>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</si>
  <si>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</si>
  <si>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</si>
  <si>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</si>
  <si>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</si>
  <si>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</si>
  <si>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</si>
  <si>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</si>
  <si>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</si>
  <si>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</si>
  <si>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</si>
  <si>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</si>
  <si>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</si>
  <si>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</si>
  <si>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</si>
  <si>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</si>
  <si>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</si>
  <si>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</si>
  <si>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</si>
  <si>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</si>
  <si>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</si>
  <si>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</si>
  <si>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</si>
  <si>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</si>
  <si>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</si>
  <si>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</si>
  <si>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</si>
  <si>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</si>
  <si>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</si>
  <si>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</si>
  <si>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</si>
  <si>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</si>
  <si>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</si>
  <si>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</si>
  <si>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</si>
  <si>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</si>
  <si>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</si>
  <si>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</si>
  <si>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</si>
  <si>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</si>
  <si>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</si>
  <si>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</si>
  <si>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</si>
  <si>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</si>
  <si>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</si>
  <si>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</si>
  <si>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</si>
  <si>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</si>
  <si>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</si>
  <si>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</si>
  <si>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</si>
  <si>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</si>
  <si>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</si>
  <si>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</si>
  <si>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</si>
  <si>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</si>
  <si>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</si>
  <si>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</si>
  <si>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</si>
  <si>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</si>
  <si>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</si>
  <si>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</si>
  <si>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</si>
  <si>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</si>
  <si>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</si>
  <si>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</si>
  <si>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</si>
  <si>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</si>
  <si>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</si>
  <si>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</si>
  <si>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</si>
  <si>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</si>
  <si>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塩谷町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</si>
  <si>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</si>
  <si>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</si>
  <si>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</si>
  <si>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</si>
  <si>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</si>
  <si>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</si>
  <si>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</si>
  <si>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</si>
  <si>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</si>
  <si>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</si>
  <si>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１）施設全体の減価償却の状況
①有形固定資産減価償却率は、類似団体と比較するとやや低い状況であるが、比率は増加傾向にあることから、耐用年数を経過している施設や管路について財源を確保しつつ投資を行う必要がある。
２）管路の経年化の状況・管路の更新投資の実施状況
②管路経年化率は、類似団体と比較するとやや高い状況であるが、13％前後で推移していることから、耐用年数を経過した管路の更新が必要である。平成28年度は管路の更新を行った結果③管路更新率が上昇したが、今後も財源を確保しつつ計画的に行う必要がある。
</t>
    <rPh sb="2" eb="4">
      <t>シセツ</t>
    </rPh>
    <rPh sb="4" eb="6">
      <t>ゼンタイ</t>
    </rPh>
    <rPh sb="7" eb="9">
      <t>ゲンカ</t>
    </rPh>
    <rPh sb="9" eb="11">
      <t>ショウキャク</t>
    </rPh>
    <rPh sb="12" eb="14">
      <t>ジョウキョウ</t>
    </rPh>
    <rPh sb="16" eb="18">
      <t>ユウケイ</t>
    </rPh>
    <rPh sb="18" eb="22">
      <t>コテイシサン</t>
    </rPh>
    <rPh sb="22" eb="24">
      <t>ゲンカ</t>
    </rPh>
    <rPh sb="24" eb="27">
      <t>ショウキャクリツ</t>
    </rPh>
    <rPh sb="29" eb="31">
      <t>ルイジ</t>
    </rPh>
    <rPh sb="31" eb="33">
      <t>ダンタイ</t>
    </rPh>
    <rPh sb="34" eb="36">
      <t>ヒカク</t>
    </rPh>
    <rPh sb="41" eb="42">
      <t>ヒク</t>
    </rPh>
    <rPh sb="43" eb="45">
      <t>ジョウキョウ</t>
    </rPh>
    <rPh sb="50" eb="52">
      <t>ヒリツ</t>
    </rPh>
    <rPh sb="53" eb="55">
      <t>ゾウカ</t>
    </rPh>
    <rPh sb="55" eb="57">
      <t>ケイコウ</t>
    </rPh>
    <rPh sb="65" eb="67">
      <t>タイヨウ</t>
    </rPh>
    <rPh sb="67" eb="69">
      <t>ネンスウ</t>
    </rPh>
    <rPh sb="70" eb="72">
      <t>ケイカ</t>
    </rPh>
    <rPh sb="76" eb="78">
      <t>シセツ</t>
    </rPh>
    <rPh sb="79" eb="81">
      <t>カンロ</t>
    </rPh>
    <rPh sb="85" eb="87">
      <t>ザイゲン</t>
    </rPh>
    <rPh sb="88" eb="90">
      <t>カクホ</t>
    </rPh>
    <rPh sb="93" eb="95">
      <t>トウシ</t>
    </rPh>
    <rPh sb="96" eb="97">
      <t>オコナ</t>
    </rPh>
    <rPh sb="98" eb="100">
      <t>ヒツヨウ</t>
    </rPh>
    <rPh sb="107" eb="109">
      <t>カンロ</t>
    </rPh>
    <rPh sb="110" eb="113">
      <t>ケイネンカ</t>
    </rPh>
    <rPh sb="114" eb="116">
      <t>ジョウキョウ</t>
    </rPh>
    <rPh sb="117" eb="119">
      <t>カンロ</t>
    </rPh>
    <rPh sb="120" eb="122">
      <t>コウシン</t>
    </rPh>
    <rPh sb="122" eb="124">
      <t>トウシ</t>
    </rPh>
    <rPh sb="125" eb="127">
      <t>ジッシ</t>
    </rPh>
    <rPh sb="127" eb="129">
      <t>ジョウキョウリョウキンスイジュンテキセツセイヒヨウコウリツセイキュウスイゲンカルイジダンタイヒカクタカゲンカショウキャクヒワリジャクシケイジョウヒヨウタカユウシュウスイリョウゲンショウキインリョウキンカイシュウリツルイジダンタイヒクキュウスイゲンカタイユウシュウスイリョウオヨキュウスイシュウエキゲンショウキョウキュウタンカヒクシセツコウリツセイキョウキュウハイスイリョウコウリツセイヒカクヨウインカンロケイネンカリツタイヨウネンスウケイカカンロオオロウスイカンガカンロコウシンオコナヒツヨウシセツリヨウリツドウテイドリヨウリツアヒツヨウカンロコウシンシセツトウハイゴウケントウヒツヨウ</t>
    </rPh>
    <rPh sb="131" eb="133">
      <t>カンロ</t>
    </rPh>
    <rPh sb="133" eb="136">
      <t>ケイネンカ</t>
    </rPh>
    <rPh sb="136" eb="137">
      <t>リツ</t>
    </rPh>
    <rPh sb="139" eb="141">
      <t>ルイジ</t>
    </rPh>
    <rPh sb="141" eb="143">
      <t>ダンタイ</t>
    </rPh>
    <rPh sb="144" eb="146">
      <t>ヒカク</t>
    </rPh>
    <rPh sb="151" eb="152">
      <t>タカ</t>
    </rPh>
    <rPh sb="153" eb="155">
      <t>ジョウキョウ</t>
    </rPh>
    <rPh sb="163" eb="165">
      <t>ゼンゴ</t>
    </rPh>
    <rPh sb="166" eb="168">
      <t>スイイ</t>
    </rPh>
    <rPh sb="177" eb="179">
      <t>タイヨウ</t>
    </rPh>
    <rPh sb="179" eb="181">
      <t>ネンスウ</t>
    </rPh>
    <rPh sb="182" eb="184">
      <t>ケイカ</t>
    </rPh>
    <rPh sb="186" eb="188">
      <t>カンロ</t>
    </rPh>
    <rPh sb="189" eb="191">
      <t>コウシン</t>
    </rPh>
    <rPh sb="192" eb="194">
      <t>ヒツヨウ</t>
    </rPh>
    <rPh sb="198" eb="200">
      <t>ヘイセイ</t>
    </rPh>
    <rPh sb="202" eb="204">
      <t>ネンド</t>
    </rPh>
    <rPh sb="205" eb="207">
      <t>カンロ</t>
    </rPh>
    <rPh sb="208" eb="210">
      <t>コウシン</t>
    </rPh>
    <rPh sb="211" eb="212">
      <t>オコナ</t>
    </rPh>
    <rPh sb="214" eb="216">
      <t>ケッカ</t>
    </rPh>
    <rPh sb="217" eb="219">
      <t>カンロ</t>
    </rPh>
    <rPh sb="219" eb="221">
      <t>コウシン</t>
    </rPh>
    <rPh sb="221" eb="222">
      <t>リツ</t>
    </rPh>
    <rPh sb="223" eb="225">
      <t>ジョウショウ</t>
    </rPh>
    <rPh sb="229" eb="231">
      <t>コンゴ</t>
    </rPh>
    <rPh sb="232" eb="234">
      <t>ザイゲン</t>
    </rPh>
    <rPh sb="235" eb="237">
      <t>カクホ</t>
    </rPh>
    <rPh sb="240" eb="243">
      <t>ケイカクテキ</t>
    </rPh>
    <rPh sb="244" eb="245">
      <t>オコナ</t>
    </rPh>
    <rPh sb="246" eb="248">
      <t>ヒツヨウ</t>
    </rPh>
    <phoneticPr fontId="7"/>
  </si>
  <si>
    <t>非設置</t>
    <rPh sb="0" eb="1">
      <t>ヒ</t>
    </rPh>
    <rPh sb="1" eb="3">
      <t>セッチ</t>
    </rPh>
    <phoneticPr fontId="4"/>
  </si>
  <si>
    <t>　経営状況は、給水人口の減少に伴い給水収益が減少しており、一般会計からの繰入金等で経常収益を賄っている状況である。今後も給水収益の減少傾向、維持管理費の増加傾向が予想されるので、給水収益の増加に努めるとともに、費用の抑制に努める必要がある。また、料金の値上げについても、県内上位の高額であるが慎重に検討していく必要がある。
　耐用年数を経過した管路からの漏水により、供給した配水量の効率性が低いため、配水管等の漏水は適時修繕するとともに、計画的に布設替え工事を実施し、管路の更新を図る。また、施設の効率性を高めるため、施設の統廃合も検討する必要がある。　
　これらを踏まえ、平成28年度に策定した水道事業経営戦略に基づき、計画的な運営に努める。</t>
    <rPh sb="1" eb="3">
      <t>ケイエイ</t>
    </rPh>
    <rPh sb="3" eb="5">
      <t>ジョウキョウ</t>
    </rPh>
    <rPh sb="51" eb="53">
      <t>ジョウキョウ</t>
    </rPh>
    <rPh sb="57" eb="59">
      <t>コンゴ</t>
    </rPh>
    <rPh sb="177" eb="179">
      <t>ロウスイ</t>
    </rPh>
    <rPh sb="183" eb="185">
      <t>キョウキュウ</t>
    </rPh>
    <rPh sb="187" eb="190">
      <t>ハイスイリョウ</t>
    </rPh>
    <rPh sb="191" eb="194">
      <t>コウリツセイ</t>
    </rPh>
    <rPh sb="195" eb="196">
      <t>ヒク</t>
    </rPh>
    <rPh sb="246" eb="248">
      <t>シセツ</t>
    </rPh>
    <rPh sb="249" eb="252">
      <t>コウリツセイ</t>
    </rPh>
    <rPh sb="253" eb="254">
      <t>タカ</t>
    </rPh>
    <rPh sb="283" eb="284">
      <t>フ</t>
    </rPh>
    <rPh sb="294" eb="296">
      <t>サクテイ</t>
    </rPh>
    <rPh sb="307" eb="308">
      <t>モト</t>
    </rPh>
    <rPh sb="318" eb="319">
      <t>ツト</t>
    </rPh>
    <phoneticPr fontId="22"/>
  </si>
  <si>
    <t xml:space="preserve">１）経常損益・累積欠損
　給水人口の減少に伴い給水収益が減少しており、一般会計からの繰入金等で経常収益を賄っていることから、①経常収支比率は100％を超過しており、②累積欠損金比率は0％を維持している。
２）支払能力
　③流動比率は100％以上であるが、類似団体と比較するとかなり低く、流動資産（現金）が減少傾向にあるため、給水収益を増加させる必要がある。
３）債務残高
　④企業債残高対給水収益比率は、類似団体よりかなり高いが、企業債残高の減少により年々減少している。
４）料金水準の適切性・費用の効率性
　⑥給水原価は類似団体と比較するとかなり高く、減価償却費が6割弱を占める経常費用が高く有収水量が減少していることに起因している。⑤料金回収率が類似団体よりも低いのは、⑥給水原価に対して、有収水量及び給水収益の減少により供給単価が低いためであり、給水収益を増加させる必要がある。
５）施設の効率性・供給した配水量の効率性
　⑧有収率が類似団体と比較するとかなり低いが、その要因は、2-②管路経年化率から、耐用年数を経過した管路が多いことによる漏水が推測され、管路の更新を行う必要がある。また、⑦施設利用率は類似団体と同程度であるが、低い比率で推移している。今後、管路の更新や施設の統廃合を検討する必要がある。
</t>
    <rPh sb="2" eb="4">
      <t>ケイジョウ</t>
    </rPh>
    <rPh sb="4" eb="6">
      <t>ソンエキ</t>
    </rPh>
    <rPh sb="7" eb="9">
      <t>ルイセキ</t>
    </rPh>
    <rPh sb="9" eb="11">
      <t>ケッソン</t>
    </rPh>
    <rPh sb="13" eb="15">
      <t>キュウスイ</t>
    </rPh>
    <rPh sb="15" eb="17">
      <t>ジンコウ</t>
    </rPh>
    <rPh sb="18" eb="20">
      <t>ゲンショウ</t>
    </rPh>
    <rPh sb="21" eb="22">
      <t>トモナ</t>
    </rPh>
    <rPh sb="28" eb="30">
      <t>ゲンショウ</t>
    </rPh>
    <rPh sb="75" eb="77">
      <t>チョウカ</t>
    </rPh>
    <rPh sb="83" eb="85">
      <t>ルイセキ</t>
    </rPh>
    <rPh sb="85" eb="88">
      <t>ケッソンキン</t>
    </rPh>
    <rPh sb="88" eb="90">
      <t>ヒリツ</t>
    </rPh>
    <rPh sb="94" eb="96">
      <t>イジ</t>
    </rPh>
    <rPh sb="104" eb="106">
      <t>シハライ</t>
    </rPh>
    <rPh sb="106" eb="108">
      <t>ノウリョク</t>
    </rPh>
    <rPh sb="111" eb="113">
      <t>リュウドウ</t>
    </rPh>
    <rPh sb="113" eb="115">
      <t>ヒリツ</t>
    </rPh>
    <rPh sb="120" eb="122">
      <t>イジョウ</t>
    </rPh>
    <rPh sb="127" eb="129">
      <t>ルイジ</t>
    </rPh>
    <rPh sb="129" eb="131">
      <t>ダンタイ</t>
    </rPh>
    <rPh sb="132" eb="134">
      <t>ヒカク</t>
    </rPh>
    <rPh sb="140" eb="141">
      <t>ヒク</t>
    </rPh>
    <rPh sb="143" eb="145">
      <t>リュウドウ</t>
    </rPh>
    <rPh sb="145" eb="147">
      <t>シサン</t>
    </rPh>
    <rPh sb="148" eb="150">
      <t>ゲンキン</t>
    </rPh>
    <rPh sb="152" eb="154">
      <t>ゲンショウ</t>
    </rPh>
    <rPh sb="154" eb="156">
      <t>ケイコウ</t>
    </rPh>
    <rPh sb="162" eb="164">
      <t>キュウスイ</t>
    </rPh>
    <rPh sb="164" eb="166">
      <t>シュウエキ</t>
    </rPh>
    <rPh sb="167" eb="169">
      <t>ゾウカ</t>
    </rPh>
    <rPh sb="172" eb="174">
      <t>ヒツヨウ</t>
    </rPh>
    <rPh sb="181" eb="183">
      <t>サイム</t>
    </rPh>
    <rPh sb="183" eb="185">
      <t>ザンダカ</t>
    </rPh>
    <rPh sb="215" eb="218">
      <t>キギョウサイ</t>
    </rPh>
    <rPh sb="218" eb="220">
      <t>ザンダカ</t>
    </rPh>
    <rPh sb="221" eb="223">
      <t>ゲンショウ</t>
    </rPh>
    <rPh sb="238" eb="240">
      <t>リョウキン</t>
    </rPh>
    <rPh sb="240" eb="242">
      <t>スイジュン</t>
    </rPh>
    <rPh sb="243" eb="246">
      <t>テキセツセイ</t>
    </rPh>
    <rPh sb="247" eb="249">
      <t>ヒヨウ</t>
    </rPh>
    <rPh sb="250" eb="253">
      <t>コウリツセイ</t>
    </rPh>
    <rPh sb="256" eb="260">
      <t>キュウスイゲンカ</t>
    </rPh>
    <rPh sb="261" eb="263">
      <t>ルイジ</t>
    </rPh>
    <rPh sb="263" eb="265">
      <t>ダンタイ</t>
    </rPh>
    <rPh sb="266" eb="268">
      <t>ヒカク</t>
    </rPh>
    <rPh sb="274" eb="275">
      <t>タカ</t>
    </rPh>
    <rPh sb="277" eb="279">
      <t>ゲンカ</t>
    </rPh>
    <rPh sb="279" eb="282">
      <t>ショウキャクヒ</t>
    </rPh>
    <rPh sb="284" eb="286">
      <t>ワリジャク</t>
    </rPh>
    <rPh sb="287" eb="288">
      <t>シ</t>
    </rPh>
    <rPh sb="290" eb="292">
      <t>ケイジョウ</t>
    </rPh>
    <rPh sb="292" eb="294">
      <t>ヒヨウ</t>
    </rPh>
    <rPh sb="295" eb="296">
      <t>タカ</t>
    </rPh>
    <rPh sb="297" eb="299">
      <t>ユウシュウ</t>
    </rPh>
    <rPh sb="299" eb="301">
      <t>スイリョウ</t>
    </rPh>
    <rPh sb="302" eb="304">
      <t>ゲンショウ</t>
    </rPh>
    <rPh sb="311" eb="313">
      <t>キイン</t>
    </rPh>
    <rPh sb="319" eb="321">
      <t>リョウキン</t>
    </rPh>
    <rPh sb="321" eb="324">
      <t>カイシュウリツ</t>
    </rPh>
    <rPh sb="325" eb="327">
      <t>ルイジ</t>
    </rPh>
    <rPh sb="327" eb="329">
      <t>ダンタイ</t>
    </rPh>
    <rPh sb="332" eb="333">
      <t>ヒク</t>
    </rPh>
    <rPh sb="338" eb="342">
      <t>キュウスイゲンカ</t>
    </rPh>
    <rPh sb="343" eb="344">
      <t>タイ</t>
    </rPh>
    <rPh sb="347" eb="349">
      <t>ユウシュウ</t>
    </rPh>
    <rPh sb="349" eb="351">
      <t>スイリョウ</t>
    </rPh>
    <rPh sb="351" eb="352">
      <t>オヨ</t>
    </rPh>
    <rPh sb="353" eb="355">
      <t>キュウスイ</t>
    </rPh>
    <rPh sb="355" eb="357">
      <t>シュウエキ</t>
    </rPh>
    <rPh sb="358" eb="360">
      <t>ゲンショウ</t>
    </rPh>
    <rPh sb="363" eb="365">
      <t>キョウキュウ</t>
    </rPh>
    <rPh sb="365" eb="367">
      <t>タンカ</t>
    </rPh>
    <rPh sb="368" eb="369">
      <t>ヒク</t>
    </rPh>
    <rPh sb="395" eb="397">
      <t>シセツ</t>
    </rPh>
    <rPh sb="398" eb="401">
      <t>コウリツセイ</t>
    </rPh>
    <rPh sb="402" eb="404">
      <t>キョウキュウ</t>
    </rPh>
    <rPh sb="406" eb="409">
      <t>ハイスイリョウ</t>
    </rPh>
    <rPh sb="410" eb="413">
      <t>コウリツセイ</t>
    </rPh>
    <rPh sb="425" eb="427">
      <t>ヒカク</t>
    </rPh>
    <rPh sb="439" eb="441">
      <t>ヨウイン</t>
    </rPh>
    <rPh sb="446" eb="448">
      <t>カンロ</t>
    </rPh>
    <rPh sb="448" eb="451">
      <t>ケイネンカ</t>
    </rPh>
    <rPh sb="451" eb="452">
      <t>リツ</t>
    </rPh>
    <rPh sb="455" eb="457">
      <t>タイヨウ</t>
    </rPh>
    <rPh sb="457" eb="459">
      <t>ネンスウ</t>
    </rPh>
    <rPh sb="460" eb="462">
      <t>ケイカ</t>
    </rPh>
    <rPh sb="464" eb="466">
      <t>カンロ</t>
    </rPh>
    <rPh sb="467" eb="468">
      <t>オオ</t>
    </rPh>
    <rPh sb="474" eb="476">
      <t>ロウスイ</t>
    </rPh>
    <rPh sb="477" eb="479">
      <t>スイソク</t>
    </rPh>
    <rPh sb="482" eb="484">
      <t>カンロ</t>
    </rPh>
    <rPh sb="485" eb="487">
      <t>コウシン</t>
    </rPh>
    <rPh sb="488" eb="489">
      <t>オコナ</t>
    </rPh>
    <rPh sb="490" eb="492">
      <t>ヒツヨウ</t>
    </rPh>
    <rPh sb="500" eb="502">
      <t>シセツ</t>
    </rPh>
    <rPh sb="502" eb="505">
      <t>リヨウリツ</t>
    </rPh>
    <rPh sb="511" eb="514">
      <t>ドウテイド</t>
    </rPh>
    <rPh sb="519" eb="520">
      <t>ヒク</t>
    </rPh>
    <rPh sb="521" eb="523">
      <t>ヒリツ</t>
    </rPh>
    <rPh sb="524" eb="526">
      <t>スイイ</t>
    </rPh>
    <rPh sb="531" eb="533">
      <t>コンゴ</t>
    </rPh>
    <rPh sb="534" eb="536">
      <t>カンロ</t>
    </rPh>
    <rPh sb="537" eb="539">
      <t>コウシン</t>
    </rPh>
    <rPh sb="540" eb="542">
      <t>シセツ</t>
    </rPh>
    <rPh sb="543" eb="546">
      <t>トウハイゴウ</t>
    </rPh>
    <rPh sb="547" eb="549">
      <t>ケントウ</t>
    </rPh>
    <rPh sb="551" eb="553">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</si>
</sst>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6"/>
      <name val="ＭＳ Ｐゴシック"/>
      <family val="3"/>
      <charset val="128"/>
      <scheme val="minor"/>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0.32</c:v>
                </c:pt>
                <c:pt idx="1">
                  <c:v>0.34</c:v>
                </c:pt>
                <c:pt idx="2">
                  <c:v>0.3</c:v>
                </c:pt>
                <c:pt idx="3">
                  <c:v>0.4</c:v>
                </c:pt>
                <c:pt idx="4">
                  <c:v>0.73</c:v>
                </c:pt>
              </c:numCache>
            </c:numRef>
          </c:val>
          <c:extLst xmlns:c16r2="http://schemas.microsoft.com/office/drawing/2015/06/chart">
            <c:ext xmlns:c16="http://schemas.microsoft.com/office/drawing/2014/chart" uri="{C3380CC4-5D6E-409C-BE32-E72D297353CC}">
              <c16:uniqueId val="{00000000-A818-4B2A-9DFB-DFFF74B1F57A}"/>
            </c:ext>
          </c:extLst>
        </c:ser>
        <c:dLbls>
          <c:showLegendKey val="0"/>
          <c:showVal val="0"/>
          <c:showCatName val="0"/>
          <c:showSerName val="0"/>
          <c:showPercent val="0"/>
          <c:showBubbleSize val="0"/>
        </c:dLbls>
        <c:gapWidth val="150"/>
        <c:axId val="180930856"/>
        <c:axId val="18092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0.46</c:v>
                </c:pt>
              </c:numCache>
            </c:numRef>
          </c:val>
          <c:smooth val="0"/>
          <c:extLst xmlns:c16r2="http://schemas.microsoft.com/office/drawing/2015/06/chart">
            <c:ext xmlns:c16="http://schemas.microsoft.com/office/drawing/2014/chart" uri="{C3380CC4-5D6E-409C-BE32-E72D297353CC}">
              <c16:uniqueId val="{00000001-A818-4B2A-9DFB-DFFF74B1F57A}"/>
            </c:ext>
          </c:extLst>
        </c:ser>
        <c:dLbls>
          <c:showLegendKey val="0"/>
          <c:showVal val="0"/>
          <c:showCatName val="0"/>
          <c:showSerName val="0"/>
          <c:showPercent val="0"/>
          <c:showBubbleSize val="0"/>
        </c:dLbls>
        <c:marker val="1"/>
        <c:smooth val="0"/>
        <c:axId val="180930856"/>
        <c:axId val="180929808"/>
      </c:lineChart>
      <c:dateAx>
        <c:axId val="180930856"/>
        <c:scaling>
          <c:orientation val="minMax"/>
        </c:scaling>
        <c:delete val="1"/>
        <c:axPos val="b"/>
        <c:numFmt formatCode="ge" sourceLinked="1"/>
        <c:majorTickMark val="none"/>
        <c:minorTickMark val="none"/>
        <c:tickLblPos val="none"/>
        <c:crossAx val="180929808"/>
        <c:crosses val="autoZero"/>
        <c:auto val="1"/>
        <c:lblOffset val="100"/>
        <c:baseTimeUnit val="years"/>
      </c:dateAx>
      <c:valAx>
        <c:axId val="18092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930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51.26</c:v>
                </c:pt>
                <c:pt idx="1">
                  <c:v>51.62</c:v>
                </c:pt>
                <c:pt idx="2">
                  <c:v>50.35</c:v>
                </c:pt>
                <c:pt idx="3">
                  <c:v>49.18</c:v>
                </c:pt>
                <c:pt idx="4">
                  <c:v>49.32</c:v>
                </c:pt>
              </c:numCache>
            </c:numRef>
          </c:val>
          <c:extLst xmlns:c16r2="http://schemas.microsoft.com/office/drawing/2015/06/chart">
            <c:ext xmlns:c16="http://schemas.microsoft.com/office/drawing/2014/chart" uri="{C3380CC4-5D6E-409C-BE32-E72D297353CC}">
              <c16:uniqueId val="{00000000-95D2-4986-A2C7-F05A41A71644}"/>
            </c:ext>
          </c:extLst>
        </c:ser>
        <c:dLbls>
          <c:showLegendKey val="0"/>
          <c:showVal val="0"/>
          <c:showCatName val="0"/>
          <c:showSerName val="0"/>
          <c:showPercent val="0"/>
          <c:showBubbleSize val="0"/>
        </c:dLbls>
        <c:gapWidth val="150"/>
        <c:axId val="181575624"/>
        <c:axId val="18157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49.32</c:v>
                </c:pt>
              </c:numCache>
            </c:numRef>
          </c:val>
          <c:smooth val="0"/>
          <c:extLst xmlns:c16r2="http://schemas.microsoft.com/office/drawing/2015/06/chart">
            <c:ext xmlns:c16="http://schemas.microsoft.com/office/drawing/2014/chart" uri="{C3380CC4-5D6E-409C-BE32-E72D297353CC}">
              <c16:uniqueId val="{00000001-95D2-4986-A2C7-F05A41A71644}"/>
            </c:ext>
          </c:extLst>
        </c:ser>
        <c:dLbls>
          <c:showLegendKey val="0"/>
          <c:showVal val="0"/>
          <c:showCatName val="0"/>
          <c:showSerName val="0"/>
          <c:showPercent val="0"/>
          <c:showBubbleSize val="0"/>
        </c:dLbls>
        <c:marker val="1"/>
        <c:smooth val="0"/>
        <c:axId val="181575624"/>
        <c:axId val="181576016"/>
      </c:lineChart>
      <c:dateAx>
        <c:axId val="181575624"/>
        <c:scaling>
          <c:orientation val="minMax"/>
        </c:scaling>
        <c:delete val="1"/>
        <c:axPos val="b"/>
        <c:numFmt formatCode="ge" sourceLinked="1"/>
        <c:majorTickMark val="none"/>
        <c:minorTickMark val="none"/>
        <c:tickLblPos val="none"/>
        <c:crossAx val="181576016"/>
        <c:crosses val="autoZero"/>
        <c:auto val="1"/>
        <c:lblOffset val="100"/>
        <c:baseTimeUnit val="years"/>
      </c:dateAx>
      <c:valAx>
        <c:axId val="18157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575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69.900000000000006</c:v>
                </c:pt>
                <c:pt idx="1">
                  <c:v>68.12</c:v>
                </c:pt>
                <c:pt idx="2">
                  <c:v>68</c:v>
                </c:pt>
                <c:pt idx="3">
                  <c:v>66.989999999999995</c:v>
                </c:pt>
                <c:pt idx="4">
                  <c:v>66</c:v>
                </c:pt>
              </c:numCache>
            </c:numRef>
          </c:val>
          <c:extLst xmlns:c16r2="http://schemas.microsoft.com/office/drawing/2015/06/chart">
            <c:ext xmlns:c16="http://schemas.microsoft.com/office/drawing/2014/chart" uri="{C3380CC4-5D6E-409C-BE32-E72D297353CC}">
              <c16:uniqueId val="{00000000-AD17-4E54-A099-1D6D16EE5607}"/>
            </c:ext>
          </c:extLst>
        </c:ser>
        <c:dLbls>
          <c:showLegendKey val="0"/>
          <c:showVal val="0"/>
          <c:showCatName val="0"/>
          <c:showSerName val="0"/>
          <c:showPercent val="0"/>
          <c:showBubbleSize val="0"/>
        </c:dLbls>
        <c:gapWidth val="150"/>
        <c:axId val="178214520"/>
        <c:axId val="17821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79.34</c:v>
                </c:pt>
              </c:numCache>
            </c:numRef>
          </c:val>
          <c:smooth val="0"/>
          <c:extLst xmlns:c16r2="http://schemas.microsoft.com/office/drawing/2015/06/chart">
            <c:ext xmlns:c16="http://schemas.microsoft.com/office/drawing/2014/chart" uri="{C3380CC4-5D6E-409C-BE32-E72D297353CC}">
              <c16:uniqueId val="{00000001-AD17-4E54-A099-1D6D16EE5607}"/>
            </c:ext>
          </c:extLst>
        </c:ser>
        <c:dLbls>
          <c:showLegendKey val="0"/>
          <c:showVal val="0"/>
          <c:showCatName val="0"/>
          <c:showSerName val="0"/>
          <c:showPercent val="0"/>
          <c:showBubbleSize val="0"/>
        </c:dLbls>
        <c:marker val="1"/>
        <c:smooth val="0"/>
        <c:axId val="178214520"/>
        <c:axId val="178214128"/>
      </c:lineChart>
      <c:dateAx>
        <c:axId val="178214520"/>
        <c:scaling>
          <c:orientation val="minMax"/>
        </c:scaling>
        <c:delete val="1"/>
        <c:axPos val="b"/>
        <c:numFmt formatCode="ge" sourceLinked="1"/>
        <c:majorTickMark val="none"/>
        <c:minorTickMark val="none"/>
        <c:tickLblPos val="none"/>
        <c:crossAx val="178214128"/>
        <c:crosses val="autoZero"/>
        <c:auto val="1"/>
        <c:lblOffset val="100"/>
        <c:baseTimeUnit val="years"/>
      </c:dateAx>
      <c:valAx>
        <c:axId val="17821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214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102.03</c:v>
                </c:pt>
                <c:pt idx="1">
                  <c:v>100.56</c:v>
                </c:pt>
                <c:pt idx="2">
                  <c:v>102.18</c:v>
                </c:pt>
                <c:pt idx="3">
                  <c:v>100.98</c:v>
                </c:pt>
                <c:pt idx="4">
                  <c:v>102.23</c:v>
                </c:pt>
              </c:numCache>
            </c:numRef>
          </c:val>
          <c:extLst xmlns:c16r2="http://schemas.microsoft.com/office/drawing/2015/06/chart">
            <c:ext xmlns:c16="http://schemas.microsoft.com/office/drawing/2014/chart" uri="{C3380CC4-5D6E-409C-BE32-E72D297353CC}">
              <c16:uniqueId val="{00000000-13DE-4B03-8166-506AE98DA687}"/>
            </c:ext>
          </c:extLst>
        </c:ser>
        <c:dLbls>
          <c:showLegendKey val="0"/>
          <c:showVal val="0"/>
          <c:showCatName val="0"/>
          <c:showSerName val="0"/>
          <c:showPercent val="0"/>
          <c:showBubbleSize val="0"/>
        </c:dLbls>
        <c:gapWidth val="150"/>
        <c:axId val="181073744"/>
        <c:axId val="18107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107.95</c:v>
                </c:pt>
              </c:numCache>
            </c:numRef>
          </c:val>
          <c:smooth val="0"/>
          <c:extLst xmlns:c16r2="http://schemas.microsoft.com/office/drawing/2015/06/chart">
            <c:ext xmlns:c16="http://schemas.microsoft.com/office/drawing/2014/chart" uri="{C3380CC4-5D6E-409C-BE32-E72D297353CC}">
              <c16:uniqueId val="{00000001-13DE-4B03-8166-506AE98DA687}"/>
            </c:ext>
          </c:extLst>
        </c:ser>
        <c:dLbls>
          <c:showLegendKey val="0"/>
          <c:showVal val="0"/>
          <c:showCatName val="0"/>
          <c:showSerName val="0"/>
          <c:showPercent val="0"/>
          <c:showBubbleSize val="0"/>
        </c:dLbls>
        <c:marker val="1"/>
        <c:smooth val="0"/>
        <c:axId val="181073744"/>
        <c:axId val="181074128"/>
      </c:lineChart>
      <c:dateAx>
        <c:axId val="181073744"/>
        <c:scaling>
          <c:orientation val="minMax"/>
        </c:scaling>
        <c:delete val="1"/>
        <c:axPos val="b"/>
        <c:numFmt formatCode="ge" sourceLinked="1"/>
        <c:majorTickMark val="none"/>
        <c:minorTickMark val="none"/>
        <c:tickLblPos val="none"/>
        <c:crossAx val="181074128"/>
        <c:crosses val="autoZero"/>
        <c:auto val="1"/>
        <c:lblOffset val="100"/>
        <c:baseTimeUnit val="years"/>
      </c:dateAx>
      <c:valAx>
        <c:axId val="181074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07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30.35</c:v>
                </c:pt>
                <c:pt idx="1">
                  <c:v>32.11</c:v>
                </c:pt>
                <c:pt idx="2">
                  <c:v>42.75</c:v>
                </c:pt>
                <c:pt idx="3">
                  <c:v>44.17</c:v>
                </c:pt>
                <c:pt idx="4">
                  <c:v>45.59</c:v>
                </c:pt>
              </c:numCache>
            </c:numRef>
          </c:val>
          <c:extLst xmlns:c16r2="http://schemas.microsoft.com/office/drawing/2015/06/chart">
            <c:ext xmlns:c16="http://schemas.microsoft.com/office/drawing/2014/chart" uri="{C3380CC4-5D6E-409C-BE32-E72D297353CC}">
              <c16:uniqueId val="{00000000-2FE9-4A9C-A45B-5872F01230CC}"/>
            </c:ext>
          </c:extLst>
        </c:ser>
        <c:dLbls>
          <c:showLegendKey val="0"/>
          <c:showVal val="0"/>
          <c:showCatName val="0"/>
          <c:showSerName val="0"/>
          <c:showPercent val="0"/>
          <c:showBubbleSize val="0"/>
        </c:dLbls>
        <c:gapWidth val="150"/>
        <c:axId val="181051280"/>
        <c:axId val="18171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48.3</c:v>
                </c:pt>
              </c:numCache>
            </c:numRef>
          </c:val>
          <c:smooth val="0"/>
          <c:extLst xmlns:c16r2="http://schemas.microsoft.com/office/drawing/2015/06/chart">
            <c:ext xmlns:c16="http://schemas.microsoft.com/office/drawing/2014/chart" uri="{C3380CC4-5D6E-409C-BE32-E72D297353CC}">
              <c16:uniqueId val="{00000001-2FE9-4A9C-A45B-5872F01230CC}"/>
            </c:ext>
          </c:extLst>
        </c:ser>
        <c:dLbls>
          <c:showLegendKey val="0"/>
          <c:showVal val="0"/>
          <c:showCatName val="0"/>
          <c:showSerName val="0"/>
          <c:showPercent val="0"/>
          <c:showBubbleSize val="0"/>
        </c:dLbls>
        <c:marker val="1"/>
        <c:smooth val="0"/>
        <c:axId val="181051280"/>
        <c:axId val="181714032"/>
      </c:lineChart>
      <c:dateAx>
        <c:axId val="181051280"/>
        <c:scaling>
          <c:orientation val="minMax"/>
        </c:scaling>
        <c:delete val="1"/>
        <c:axPos val="b"/>
        <c:numFmt formatCode="ge" sourceLinked="1"/>
        <c:majorTickMark val="none"/>
        <c:minorTickMark val="none"/>
        <c:tickLblPos val="none"/>
        <c:crossAx val="181714032"/>
        <c:crosses val="autoZero"/>
        <c:auto val="1"/>
        <c:lblOffset val="100"/>
        <c:baseTimeUnit val="years"/>
      </c:dateAx>
      <c:valAx>
        <c:axId val="18171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05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13.53</c:v>
                </c:pt>
                <c:pt idx="1">
                  <c:v>13.53</c:v>
                </c:pt>
                <c:pt idx="2">
                  <c:v>13.97</c:v>
                </c:pt>
                <c:pt idx="3">
                  <c:v>13.56</c:v>
                </c:pt>
                <c:pt idx="4">
                  <c:v>12.8</c:v>
                </c:pt>
              </c:numCache>
            </c:numRef>
          </c:val>
          <c:extLst xmlns:c16r2="http://schemas.microsoft.com/office/drawing/2015/06/chart">
            <c:ext xmlns:c16="http://schemas.microsoft.com/office/drawing/2014/chart" uri="{C3380CC4-5D6E-409C-BE32-E72D297353CC}">
              <c16:uniqueId val="{00000000-4DDB-4285-817B-2EC8285266E9}"/>
            </c:ext>
          </c:extLst>
        </c:ser>
        <c:dLbls>
          <c:showLegendKey val="0"/>
          <c:showVal val="0"/>
          <c:showCatName val="0"/>
          <c:showSerName val="0"/>
          <c:showPercent val="0"/>
          <c:showBubbleSize val="0"/>
        </c:dLbls>
        <c:gapWidth val="150"/>
        <c:axId val="181090088"/>
        <c:axId val="17821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12.43</c:v>
                </c:pt>
              </c:numCache>
            </c:numRef>
          </c:val>
          <c:smooth val="0"/>
          <c:extLst xmlns:c16r2="http://schemas.microsoft.com/office/drawing/2015/06/chart">
            <c:ext xmlns:c16="http://schemas.microsoft.com/office/drawing/2014/chart" uri="{C3380CC4-5D6E-409C-BE32-E72D297353CC}">
              <c16:uniqueId val="{00000001-4DDB-4285-817B-2EC8285266E9}"/>
            </c:ext>
          </c:extLst>
        </c:ser>
        <c:dLbls>
          <c:showLegendKey val="0"/>
          <c:showVal val="0"/>
          <c:showCatName val="0"/>
          <c:showSerName val="0"/>
          <c:showPercent val="0"/>
          <c:showBubbleSize val="0"/>
        </c:dLbls>
        <c:marker val="1"/>
        <c:smooth val="0"/>
        <c:axId val="181090088"/>
        <c:axId val="178211776"/>
      </c:lineChart>
      <c:dateAx>
        <c:axId val="181090088"/>
        <c:scaling>
          <c:orientation val="minMax"/>
        </c:scaling>
        <c:delete val="1"/>
        <c:axPos val="b"/>
        <c:numFmt formatCode="ge" sourceLinked="1"/>
        <c:majorTickMark val="none"/>
        <c:minorTickMark val="none"/>
        <c:tickLblPos val="none"/>
        <c:crossAx val="178211776"/>
        <c:crosses val="autoZero"/>
        <c:auto val="1"/>
        <c:lblOffset val="100"/>
        <c:baseTimeUnit val="years"/>
      </c:dateAx>
      <c:valAx>
        <c:axId val="17821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090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EDB-494A-BFCC-A1A4E84CC511}"/>
            </c:ext>
          </c:extLst>
        </c:ser>
        <c:dLbls>
          <c:showLegendKey val="0"/>
          <c:showVal val="0"/>
          <c:showCatName val="0"/>
          <c:showSerName val="0"/>
          <c:showPercent val="0"/>
          <c:showBubbleSize val="0"/>
        </c:dLbls>
        <c:gapWidth val="150"/>
        <c:axId val="178214912"/>
        <c:axId val="178215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12.44</c:v>
                </c:pt>
              </c:numCache>
            </c:numRef>
          </c:val>
          <c:smooth val="0"/>
          <c:extLst xmlns:c16r2="http://schemas.microsoft.com/office/drawing/2015/06/chart">
            <c:ext xmlns:c16="http://schemas.microsoft.com/office/drawing/2014/chart" uri="{C3380CC4-5D6E-409C-BE32-E72D297353CC}">
              <c16:uniqueId val="{00000001-BEDB-494A-BFCC-A1A4E84CC511}"/>
            </c:ext>
          </c:extLst>
        </c:ser>
        <c:dLbls>
          <c:showLegendKey val="0"/>
          <c:showVal val="0"/>
          <c:showCatName val="0"/>
          <c:showSerName val="0"/>
          <c:showPercent val="0"/>
          <c:showBubbleSize val="0"/>
        </c:dLbls>
        <c:marker val="1"/>
        <c:smooth val="0"/>
        <c:axId val="178214912"/>
        <c:axId val="178215304"/>
      </c:lineChart>
      <c:dateAx>
        <c:axId val="178214912"/>
        <c:scaling>
          <c:orientation val="minMax"/>
        </c:scaling>
        <c:delete val="1"/>
        <c:axPos val="b"/>
        <c:numFmt formatCode="ge" sourceLinked="1"/>
        <c:majorTickMark val="none"/>
        <c:minorTickMark val="none"/>
        <c:tickLblPos val="none"/>
        <c:crossAx val="178215304"/>
        <c:crosses val="autoZero"/>
        <c:auto val="1"/>
        <c:lblOffset val="100"/>
        <c:baseTimeUnit val="years"/>
      </c:dateAx>
      <c:valAx>
        <c:axId val="178215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821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1057.55</c:v>
                </c:pt>
                <c:pt idx="1">
                  <c:v>1394.43</c:v>
                </c:pt>
                <c:pt idx="2">
                  <c:v>115.09</c:v>
                </c:pt>
                <c:pt idx="3">
                  <c:v>107.15</c:v>
                </c:pt>
                <c:pt idx="4">
                  <c:v>108.32</c:v>
                </c:pt>
              </c:numCache>
            </c:numRef>
          </c:val>
          <c:extLst xmlns:c16r2="http://schemas.microsoft.com/office/drawing/2015/06/chart">
            <c:ext xmlns:c16="http://schemas.microsoft.com/office/drawing/2014/chart" uri="{C3380CC4-5D6E-409C-BE32-E72D297353CC}">
              <c16:uniqueId val="{00000000-E450-49B6-8679-728FE0B8F006}"/>
            </c:ext>
          </c:extLst>
        </c:ser>
        <c:dLbls>
          <c:showLegendKey val="0"/>
          <c:showVal val="0"/>
          <c:showCatName val="0"/>
          <c:showSerName val="0"/>
          <c:showPercent val="0"/>
          <c:showBubbleSize val="0"/>
        </c:dLbls>
        <c:gapWidth val="150"/>
        <c:axId val="181415840"/>
        <c:axId val="181416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371.89</c:v>
                </c:pt>
              </c:numCache>
            </c:numRef>
          </c:val>
          <c:smooth val="0"/>
          <c:extLst xmlns:c16r2="http://schemas.microsoft.com/office/drawing/2015/06/chart">
            <c:ext xmlns:c16="http://schemas.microsoft.com/office/drawing/2014/chart" uri="{C3380CC4-5D6E-409C-BE32-E72D297353CC}">
              <c16:uniqueId val="{00000001-E450-49B6-8679-728FE0B8F006}"/>
            </c:ext>
          </c:extLst>
        </c:ser>
        <c:dLbls>
          <c:showLegendKey val="0"/>
          <c:showVal val="0"/>
          <c:showCatName val="0"/>
          <c:showSerName val="0"/>
          <c:showPercent val="0"/>
          <c:showBubbleSize val="0"/>
        </c:dLbls>
        <c:marker val="1"/>
        <c:smooth val="0"/>
        <c:axId val="181415840"/>
        <c:axId val="181416232"/>
      </c:lineChart>
      <c:dateAx>
        <c:axId val="181415840"/>
        <c:scaling>
          <c:orientation val="minMax"/>
        </c:scaling>
        <c:delete val="1"/>
        <c:axPos val="b"/>
        <c:numFmt formatCode="ge" sourceLinked="1"/>
        <c:majorTickMark val="none"/>
        <c:minorTickMark val="none"/>
        <c:tickLblPos val="none"/>
        <c:crossAx val="181416232"/>
        <c:crosses val="autoZero"/>
        <c:auto val="1"/>
        <c:lblOffset val="100"/>
        <c:baseTimeUnit val="years"/>
      </c:dateAx>
      <c:valAx>
        <c:axId val="181416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41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1159.25</c:v>
                </c:pt>
                <c:pt idx="1">
                  <c:v>1099.82</c:v>
                </c:pt>
                <c:pt idx="2">
                  <c:v>1037.75</c:v>
                </c:pt>
                <c:pt idx="3">
                  <c:v>1001.41</c:v>
                </c:pt>
                <c:pt idx="4">
                  <c:v>956.22</c:v>
                </c:pt>
              </c:numCache>
            </c:numRef>
          </c:val>
          <c:extLst xmlns:c16r2="http://schemas.microsoft.com/office/drawing/2015/06/chart">
            <c:ext xmlns:c16="http://schemas.microsoft.com/office/drawing/2014/chart" uri="{C3380CC4-5D6E-409C-BE32-E72D297353CC}">
              <c16:uniqueId val="{00000000-55CF-4749-ADF1-F994B70C02F8}"/>
            </c:ext>
          </c:extLst>
        </c:ser>
        <c:dLbls>
          <c:showLegendKey val="0"/>
          <c:showVal val="0"/>
          <c:showCatName val="0"/>
          <c:showSerName val="0"/>
          <c:showPercent val="0"/>
          <c:showBubbleSize val="0"/>
        </c:dLbls>
        <c:gapWidth val="150"/>
        <c:axId val="181476440"/>
        <c:axId val="18147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483.11</c:v>
                </c:pt>
              </c:numCache>
            </c:numRef>
          </c:val>
          <c:smooth val="0"/>
          <c:extLst xmlns:c16r2="http://schemas.microsoft.com/office/drawing/2015/06/chart">
            <c:ext xmlns:c16="http://schemas.microsoft.com/office/drawing/2014/chart" uri="{C3380CC4-5D6E-409C-BE32-E72D297353CC}">
              <c16:uniqueId val="{00000001-55CF-4749-ADF1-F994B70C02F8}"/>
            </c:ext>
          </c:extLst>
        </c:ser>
        <c:dLbls>
          <c:showLegendKey val="0"/>
          <c:showVal val="0"/>
          <c:showCatName val="0"/>
          <c:showSerName val="0"/>
          <c:showPercent val="0"/>
          <c:showBubbleSize val="0"/>
        </c:dLbls>
        <c:marker val="1"/>
        <c:smooth val="0"/>
        <c:axId val="181476440"/>
        <c:axId val="181476832"/>
      </c:lineChart>
      <c:dateAx>
        <c:axId val="181476440"/>
        <c:scaling>
          <c:orientation val="minMax"/>
        </c:scaling>
        <c:delete val="1"/>
        <c:axPos val="b"/>
        <c:numFmt formatCode="ge" sourceLinked="1"/>
        <c:majorTickMark val="none"/>
        <c:minorTickMark val="none"/>
        <c:tickLblPos val="none"/>
        <c:crossAx val="181476832"/>
        <c:crosses val="autoZero"/>
        <c:auto val="1"/>
        <c:lblOffset val="100"/>
        <c:baseTimeUnit val="years"/>
      </c:dateAx>
      <c:valAx>
        <c:axId val="181476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476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68.099999999999994</c:v>
                </c:pt>
                <c:pt idx="1">
                  <c:v>65.97</c:v>
                </c:pt>
                <c:pt idx="2">
                  <c:v>68.14</c:v>
                </c:pt>
                <c:pt idx="3">
                  <c:v>65.95</c:v>
                </c:pt>
                <c:pt idx="4">
                  <c:v>67.44</c:v>
                </c:pt>
              </c:numCache>
            </c:numRef>
          </c:val>
          <c:extLst xmlns:c16r2="http://schemas.microsoft.com/office/drawing/2015/06/chart">
            <c:ext xmlns:c16="http://schemas.microsoft.com/office/drawing/2014/chart" uri="{C3380CC4-5D6E-409C-BE32-E72D297353CC}">
              <c16:uniqueId val="{00000000-6AE7-44E6-B49A-BCE9AD4E6390}"/>
            </c:ext>
          </c:extLst>
        </c:ser>
        <c:dLbls>
          <c:showLegendKey val="0"/>
          <c:showVal val="0"/>
          <c:showCatName val="0"/>
          <c:showSerName val="0"/>
          <c:showPercent val="0"/>
          <c:showBubbleSize val="0"/>
        </c:dLbls>
        <c:gapWidth val="150"/>
        <c:axId val="181478008"/>
        <c:axId val="18147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93.28</c:v>
                </c:pt>
              </c:numCache>
            </c:numRef>
          </c:val>
          <c:smooth val="0"/>
          <c:extLst xmlns:c16r2="http://schemas.microsoft.com/office/drawing/2015/06/chart">
            <c:ext xmlns:c16="http://schemas.microsoft.com/office/drawing/2014/chart" uri="{C3380CC4-5D6E-409C-BE32-E72D297353CC}">
              <c16:uniqueId val="{00000001-6AE7-44E6-B49A-BCE9AD4E6390}"/>
            </c:ext>
          </c:extLst>
        </c:ser>
        <c:dLbls>
          <c:showLegendKey val="0"/>
          <c:showVal val="0"/>
          <c:showCatName val="0"/>
          <c:showSerName val="0"/>
          <c:showPercent val="0"/>
          <c:showBubbleSize val="0"/>
        </c:dLbls>
        <c:marker val="1"/>
        <c:smooth val="0"/>
        <c:axId val="181478008"/>
        <c:axId val="181478400"/>
      </c:lineChart>
      <c:dateAx>
        <c:axId val="181478008"/>
        <c:scaling>
          <c:orientation val="minMax"/>
        </c:scaling>
        <c:delete val="1"/>
        <c:axPos val="b"/>
        <c:numFmt formatCode="ge" sourceLinked="1"/>
        <c:majorTickMark val="none"/>
        <c:minorTickMark val="none"/>
        <c:tickLblPos val="none"/>
        <c:crossAx val="181478400"/>
        <c:crosses val="autoZero"/>
        <c:auto val="1"/>
        <c:lblOffset val="100"/>
        <c:baseTimeUnit val="years"/>
      </c:dateAx>
      <c:valAx>
        <c:axId val="18147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478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285</c:v>
                </c:pt>
                <c:pt idx="1">
                  <c:v>294.98</c:v>
                </c:pt>
                <c:pt idx="2">
                  <c:v>288.61</c:v>
                </c:pt>
                <c:pt idx="3">
                  <c:v>299.11</c:v>
                </c:pt>
                <c:pt idx="4">
                  <c:v>292.73</c:v>
                </c:pt>
              </c:numCache>
            </c:numRef>
          </c:val>
          <c:extLst xmlns:c16r2="http://schemas.microsoft.com/office/drawing/2015/06/chart">
            <c:ext xmlns:c16="http://schemas.microsoft.com/office/drawing/2014/chart" uri="{C3380CC4-5D6E-409C-BE32-E72D297353CC}">
              <c16:uniqueId val="{00000000-4956-4B15-97F6-ED435F61F894}"/>
            </c:ext>
          </c:extLst>
        </c:ser>
        <c:dLbls>
          <c:showLegendKey val="0"/>
          <c:showVal val="0"/>
          <c:showCatName val="0"/>
          <c:showSerName val="0"/>
          <c:showPercent val="0"/>
          <c:showBubbleSize val="0"/>
        </c:dLbls>
        <c:gapWidth val="150"/>
        <c:axId val="181479576"/>
        <c:axId val="18157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208.29</c:v>
                </c:pt>
              </c:numCache>
            </c:numRef>
          </c:val>
          <c:smooth val="0"/>
          <c:extLst xmlns:c16r2="http://schemas.microsoft.com/office/drawing/2015/06/chart">
            <c:ext xmlns:c16="http://schemas.microsoft.com/office/drawing/2014/chart" uri="{C3380CC4-5D6E-409C-BE32-E72D297353CC}">
              <c16:uniqueId val="{00000001-4956-4B15-97F6-ED435F61F894}"/>
            </c:ext>
          </c:extLst>
        </c:ser>
        <c:dLbls>
          <c:showLegendKey val="0"/>
          <c:showVal val="0"/>
          <c:showCatName val="0"/>
          <c:showSerName val="0"/>
          <c:showPercent val="0"/>
          <c:showBubbleSize val="0"/>
        </c:dLbls>
        <c:marker val="1"/>
        <c:smooth val="0"/>
        <c:axId val="181479576"/>
        <c:axId val="181574448"/>
      </c:lineChart>
      <c:dateAx>
        <c:axId val="181479576"/>
        <c:scaling>
          <c:orientation val="minMax"/>
        </c:scaling>
        <c:delete val="1"/>
        <c:axPos val="b"/>
        <c:numFmt formatCode="ge" sourceLinked="1"/>
        <c:majorTickMark val="none"/>
        <c:minorTickMark val="none"/>
        <c:tickLblPos val="none"/>
        <c:crossAx val="181574448"/>
        <c:crosses val="autoZero"/>
        <c:auto val="1"/>
        <c:lblOffset val="100"/>
        <c:baseTimeUnit val="years"/>
      </c:dateAx>
      <c:valAx>
        <c:axId val="18157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479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5" sqref="B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栃木県　塩谷町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60" t="s">
        <v>117</v>
      </c>
      <c r="AE8" s="60"/>
      <c r="AF8" s="60"/>
      <c r="AG8" s="60"/>
      <c r="AH8" s="60"/>
      <c r="AI8" s="60"/>
      <c r="AJ8" s="60"/>
      <c r="AK8" s="5"/>
      <c r="AL8" s="61">
        <f>データ!$R$6</f>
        <v>11795</v>
      </c>
      <c r="AM8" s="61"/>
      <c r="AN8" s="61"/>
      <c r="AO8" s="61"/>
      <c r="AP8" s="61"/>
      <c r="AQ8" s="61"/>
      <c r="AR8" s="61"/>
      <c r="AS8" s="61"/>
      <c r="AT8" s="51">
        <f>データ!$S$6</f>
        <v>176.06</v>
      </c>
      <c r="AU8" s="52"/>
      <c r="AV8" s="52"/>
      <c r="AW8" s="52"/>
      <c r="AX8" s="52"/>
      <c r="AY8" s="52"/>
      <c r="AZ8" s="52"/>
      <c r="BA8" s="52"/>
      <c r="BB8" s="53">
        <f>データ!$T$6</f>
        <v>66.989999999999995</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63.56</v>
      </c>
      <c r="J10" s="52"/>
      <c r="K10" s="52"/>
      <c r="L10" s="52"/>
      <c r="M10" s="52"/>
      <c r="N10" s="52"/>
      <c r="O10" s="64"/>
      <c r="P10" s="53">
        <f>データ!$P$6</f>
        <v>85.04</v>
      </c>
      <c r="Q10" s="53"/>
      <c r="R10" s="53"/>
      <c r="S10" s="53"/>
      <c r="T10" s="53"/>
      <c r="U10" s="53"/>
      <c r="V10" s="53"/>
      <c r="W10" s="61">
        <f>データ!$Q$6</f>
        <v>3866</v>
      </c>
      <c r="X10" s="61"/>
      <c r="Y10" s="61"/>
      <c r="Z10" s="61"/>
      <c r="AA10" s="61"/>
      <c r="AB10" s="61"/>
      <c r="AC10" s="61"/>
      <c r="AD10" s="2"/>
      <c r="AE10" s="2"/>
      <c r="AF10" s="2"/>
      <c r="AG10" s="2"/>
      <c r="AH10" s="5"/>
      <c r="AI10" s="5"/>
      <c r="AJ10" s="5"/>
      <c r="AK10" s="5"/>
      <c r="AL10" s="61">
        <f>データ!$U$6</f>
        <v>9930</v>
      </c>
      <c r="AM10" s="61"/>
      <c r="AN10" s="61"/>
      <c r="AO10" s="61"/>
      <c r="AP10" s="61"/>
      <c r="AQ10" s="61"/>
      <c r="AR10" s="61"/>
      <c r="AS10" s="61"/>
      <c r="AT10" s="51">
        <f>データ!$V$6</f>
        <v>55.81</v>
      </c>
      <c r="AU10" s="52"/>
      <c r="AV10" s="52"/>
      <c r="AW10" s="52"/>
      <c r="AX10" s="52"/>
      <c r="AY10" s="52"/>
      <c r="AZ10" s="52"/>
      <c r="BA10" s="52"/>
      <c r="BB10" s="53">
        <f>データ!$W$6</f>
        <v>177.93</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algorithmName="SHA-512" hashValue="aILElWn+IHmA7duw2zIMIh5gy6XH4nQybzH1PGyQRJIe77eg7WU0CbSPZdeDTktPjHBply37m+Zkl6lMtMOU/A==" saltValue="SBAX0dTN28kdkK55tiE8N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EH8" sqref="EH8"/>
    </sheetView>
  </sheetViews>
  <sheetFormatPr defaultColWidth="9"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93840</v>
      </c>
      <c r="D6" s="34">
        <f t="shared" si="3"/>
        <v>46</v>
      </c>
      <c r="E6" s="34">
        <f t="shared" si="3"/>
        <v>1</v>
      </c>
      <c r="F6" s="34">
        <f t="shared" si="3"/>
        <v>0</v>
      </c>
      <c r="G6" s="34">
        <f t="shared" si="3"/>
        <v>1</v>
      </c>
      <c r="H6" s="34" t="str">
        <f t="shared" si="3"/>
        <v>栃木県　塩谷町</v>
      </c>
      <c r="I6" s="34" t="str">
        <f t="shared" si="3"/>
        <v>法適用</v>
      </c>
      <c r="J6" s="34" t="str">
        <f t="shared" si="3"/>
        <v>水道事業</v>
      </c>
      <c r="K6" s="34" t="str">
        <f t="shared" si="3"/>
        <v>末端給水事業</v>
      </c>
      <c r="L6" s="34" t="str">
        <f t="shared" si="3"/>
        <v>A8</v>
      </c>
      <c r="M6" s="34">
        <f t="shared" si="3"/>
        <v>0</v>
      </c>
      <c r="N6" s="35" t="str">
        <f t="shared" si="3"/>
        <v>-</v>
      </c>
      <c r="O6" s="35">
        <f t="shared" si="3"/>
        <v>63.56</v>
      </c>
      <c r="P6" s="35">
        <f t="shared" si="3"/>
        <v>85.04</v>
      </c>
      <c r="Q6" s="35">
        <f t="shared" si="3"/>
        <v>3866</v>
      </c>
      <c r="R6" s="35">
        <f t="shared" si="3"/>
        <v>11795</v>
      </c>
      <c r="S6" s="35">
        <f t="shared" si="3"/>
        <v>176.06</v>
      </c>
      <c r="T6" s="35">
        <f t="shared" si="3"/>
        <v>66.989999999999995</v>
      </c>
      <c r="U6" s="35">
        <f t="shared" si="3"/>
        <v>9930</v>
      </c>
      <c r="V6" s="35">
        <f t="shared" si="3"/>
        <v>55.81</v>
      </c>
      <c r="W6" s="35">
        <f t="shared" si="3"/>
        <v>177.93</v>
      </c>
      <c r="X6" s="36">
        <f>IF(X7="",NA(),X7)</f>
        <v>102.03</v>
      </c>
      <c r="Y6" s="36">
        <f t="shared" ref="Y6:AG6" si="4">IF(Y7="",NA(),Y7)</f>
        <v>100.56</v>
      </c>
      <c r="Z6" s="36">
        <f t="shared" si="4"/>
        <v>102.18</v>
      </c>
      <c r="AA6" s="36">
        <f t="shared" si="4"/>
        <v>100.98</v>
      </c>
      <c r="AB6" s="36">
        <f t="shared" si="4"/>
        <v>102.23</v>
      </c>
      <c r="AC6" s="36">
        <f t="shared" si="4"/>
        <v>108.33</v>
      </c>
      <c r="AD6" s="36">
        <f t="shared" si="4"/>
        <v>107.95</v>
      </c>
      <c r="AE6" s="36">
        <f t="shared" si="4"/>
        <v>109.49</v>
      </c>
      <c r="AF6" s="36">
        <f t="shared" si="4"/>
        <v>111.06</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15.69</v>
      </c>
      <c r="AO6" s="36">
        <f t="shared" si="5"/>
        <v>13.47</v>
      </c>
      <c r="AP6" s="36">
        <f t="shared" si="5"/>
        <v>9.49</v>
      </c>
      <c r="AQ6" s="36">
        <f t="shared" si="5"/>
        <v>9.35</v>
      </c>
      <c r="AR6" s="36">
        <f t="shared" si="5"/>
        <v>12.44</v>
      </c>
      <c r="AS6" s="35" t="str">
        <f>IF(AS7="","",IF(AS7="-","【-】","【"&amp;SUBSTITUTE(TEXT(AS7,"#,##0.00"),"-","△")&amp;"】"))</f>
        <v>【0.79】</v>
      </c>
      <c r="AT6" s="36">
        <f>IF(AT7="",NA(),AT7)</f>
        <v>1057.55</v>
      </c>
      <c r="AU6" s="36">
        <f t="shared" ref="AU6:BC6" si="6">IF(AU7="",NA(),AU7)</f>
        <v>1394.43</v>
      </c>
      <c r="AV6" s="36">
        <f t="shared" si="6"/>
        <v>115.09</v>
      </c>
      <c r="AW6" s="36">
        <f t="shared" si="6"/>
        <v>107.15</v>
      </c>
      <c r="AX6" s="36">
        <f t="shared" si="6"/>
        <v>108.32</v>
      </c>
      <c r="AY6" s="36">
        <f t="shared" si="6"/>
        <v>1159.4100000000001</v>
      </c>
      <c r="AZ6" s="36">
        <f t="shared" si="6"/>
        <v>1081.23</v>
      </c>
      <c r="BA6" s="36">
        <f t="shared" si="6"/>
        <v>406.37</v>
      </c>
      <c r="BB6" s="36">
        <f t="shared" si="6"/>
        <v>398.29</v>
      </c>
      <c r="BC6" s="36">
        <f t="shared" si="6"/>
        <v>371.89</v>
      </c>
      <c r="BD6" s="35" t="str">
        <f>IF(BD7="","",IF(BD7="-","【-】","【"&amp;SUBSTITUTE(TEXT(BD7,"#,##0.00"),"-","△")&amp;"】"))</f>
        <v>【262.87】</v>
      </c>
      <c r="BE6" s="36">
        <f>IF(BE7="",NA(),BE7)</f>
        <v>1159.25</v>
      </c>
      <c r="BF6" s="36">
        <f t="shared" ref="BF6:BN6" si="7">IF(BF7="",NA(),BF7)</f>
        <v>1099.82</v>
      </c>
      <c r="BG6" s="36">
        <f t="shared" si="7"/>
        <v>1037.75</v>
      </c>
      <c r="BH6" s="36">
        <f t="shared" si="7"/>
        <v>1001.41</v>
      </c>
      <c r="BI6" s="36">
        <f t="shared" si="7"/>
        <v>956.22</v>
      </c>
      <c r="BJ6" s="36">
        <f t="shared" si="7"/>
        <v>458</v>
      </c>
      <c r="BK6" s="36">
        <f t="shared" si="7"/>
        <v>443.13</v>
      </c>
      <c r="BL6" s="36">
        <f t="shared" si="7"/>
        <v>442.54</v>
      </c>
      <c r="BM6" s="36">
        <f t="shared" si="7"/>
        <v>431</v>
      </c>
      <c r="BN6" s="36">
        <f t="shared" si="7"/>
        <v>483.11</v>
      </c>
      <c r="BO6" s="35" t="str">
        <f>IF(BO7="","",IF(BO7="-","【-】","【"&amp;SUBSTITUTE(TEXT(BO7,"#,##0.00"),"-","△")&amp;"】"))</f>
        <v>【270.87】</v>
      </c>
      <c r="BP6" s="36">
        <f>IF(BP7="",NA(),BP7)</f>
        <v>68.099999999999994</v>
      </c>
      <c r="BQ6" s="36">
        <f t="shared" ref="BQ6:BY6" si="8">IF(BQ7="",NA(),BQ7)</f>
        <v>65.97</v>
      </c>
      <c r="BR6" s="36">
        <f t="shared" si="8"/>
        <v>68.14</v>
      </c>
      <c r="BS6" s="36">
        <f t="shared" si="8"/>
        <v>65.95</v>
      </c>
      <c r="BT6" s="36">
        <f t="shared" si="8"/>
        <v>67.44</v>
      </c>
      <c r="BU6" s="36">
        <f t="shared" si="8"/>
        <v>96.27</v>
      </c>
      <c r="BV6" s="36">
        <f t="shared" si="8"/>
        <v>95.4</v>
      </c>
      <c r="BW6" s="36">
        <f t="shared" si="8"/>
        <v>98.6</v>
      </c>
      <c r="BX6" s="36">
        <f t="shared" si="8"/>
        <v>100.82</v>
      </c>
      <c r="BY6" s="36">
        <f t="shared" si="8"/>
        <v>93.28</v>
      </c>
      <c r="BZ6" s="35" t="str">
        <f>IF(BZ7="","",IF(BZ7="-","【-】","【"&amp;SUBSTITUTE(TEXT(BZ7,"#,##0.00"),"-","△")&amp;"】"))</f>
        <v>【105.59】</v>
      </c>
      <c r="CA6" s="36">
        <f>IF(CA7="",NA(),CA7)</f>
        <v>285</v>
      </c>
      <c r="CB6" s="36">
        <f t="shared" ref="CB6:CJ6" si="9">IF(CB7="",NA(),CB7)</f>
        <v>294.98</v>
      </c>
      <c r="CC6" s="36">
        <f t="shared" si="9"/>
        <v>288.61</v>
      </c>
      <c r="CD6" s="36">
        <f t="shared" si="9"/>
        <v>299.11</v>
      </c>
      <c r="CE6" s="36">
        <f t="shared" si="9"/>
        <v>292.73</v>
      </c>
      <c r="CF6" s="36">
        <f t="shared" si="9"/>
        <v>186.94</v>
      </c>
      <c r="CG6" s="36">
        <f t="shared" si="9"/>
        <v>186.15</v>
      </c>
      <c r="CH6" s="36">
        <f t="shared" si="9"/>
        <v>181.67</v>
      </c>
      <c r="CI6" s="36">
        <f t="shared" si="9"/>
        <v>179.55</v>
      </c>
      <c r="CJ6" s="36">
        <f t="shared" si="9"/>
        <v>208.29</v>
      </c>
      <c r="CK6" s="35" t="str">
        <f>IF(CK7="","",IF(CK7="-","【-】","【"&amp;SUBSTITUTE(TEXT(CK7,"#,##0.00"),"-","△")&amp;"】"))</f>
        <v>【163.27】</v>
      </c>
      <c r="CL6" s="36">
        <f>IF(CL7="",NA(),CL7)</f>
        <v>51.26</v>
      </c>
      <c r="CM6" s="36">
        <f t="shared" ref="CM6:CU6" si="10">IF(CM7="",NA(),CM7)</f>
        <v>51.62</v>
      </c>
      <c r="CN6" s="36">
        <f t="shared" si="10"/>
        <v>50.35</v>
      </c>
      <c r="CO6" s="36">
        <f t="shared" si="10"/>
        <v>49.18</v>
      </c>
      <c r="CP6" s="36">
        <f t="shared" si="10"/>
        <v>49.32</v>
      </c>
      <c r="CQ6" s="36">
        <f t="shared" si="10"/>
        <v>54.51</v>
      </c>
      <c r="CR6" s="36">
        <f t="shared" si="10"/>
        <v>54.47</v>
      </c>
      <c r="CS6" s="36">
        <f t="shared" si="10"/>
        <v>53.61</v>
      </c>
      <c r="CT6" s="36">
        <f t="shared" si="10"/>
        <v>53.52</v>
      </c>
      <c r="CU6" s="36">
        <f t="shared" si="10"/>
        <v>49.32</v>
      </c>
      <c r="CV6" s="35" t="str">
        <f>IF(CV7="","",IF(CV7="-","【-】","【"&amp;SUBSTITUTE(TEXT(CV7,"#,##0.00"),"-","△")&amp;"】"))</f>
        <v>【59.94】</v>
      </c>
      <c r="CW6" s="36">
        <f>IF(CW7="",NA(),CW7)</f>
        <v>69.900000000000006</v>
      </c>
      <c r="CX6" s="36">
        <f t="shared" ref="CX6:DF6" si="11">IF(CX7="",NA(),CX7)</f>
        <v>68.12</v>
      </c>
      <c r="CY6" s="36">
        <f t="shared" si="11"/>
        <v>68</v>
      </c>
      <c r="CZ6" s="36">
        <f t="shared" si="11"/>
        <v>66.989999999999995</v>
      </c>
      <c r="DA6" s="36">
        <f t="shared" si="11"/>
        <v>66</v>
      </c>
      <c r="DB6" s="36">
        <f t="shared" si="11"/>
        <v>81.790000000000006</v>
      </c>
      <c r="DC6" s="36">
        <f t="shared" si="11"/>
        <v>81.459999999999994</v>
      </c>
      <c r="DD6" s="36">
        <f t="shared" si="11"/>
        <v>81.31</v>
      </c>
      <c r="DE6" s="36">
        <f t="shared" si="11"/>
        <v>81.459999999999994</v>
      </c>
      <c r="DF6" s="36">
        <f t="shared" si="11"/>
        <v>79.34</v>
      </c>
      <c r="DG6" s="35" t="str">
        <f>IF(DG7="","",IF(DG7="-","【-】","【"&amp;SUBSTITUTE(TEXT(DG7,"#,##0.00"),"-","△")&amp;"】"))</f>
        <v>【90.22】</v>
      </c>
      <c r="DH6" s="36">
        <f>IF(DH7="",NA(),DH7)</f>
        <v>30.35</v>
      </c>
      <c r="DI6" s="36">
        <f t="shared" ref="DI6:DQ6" si="12">IF(DI7="",NA(),DI7)</f>
        <v>32.11</v>
      </c>
      <c r="DJ6" s="36">
        <f t="shared" si="12"/>
        <v>42.75</v>
      </c>
      <c r="DK6" s="36">
        <f t="shared" si="12"/>
        <v>44.17</v>
      </c>
      <c r="DL6" s="36">
        <f t="shared" si="12"/>
        <v>45.59</v>
      </c>
      <c r="DM6" s="36">
        <f t="shared" si="12"/>
        <v>37.799999999999997</v>
      </c>
      <c r="DN6" s="36">
        <f t="shared" si="12"/>
        <v>38.520000000000003</v>
      </c>
      <c r="DO6" s="36">
        <f t="shared" si="12"/>
        <v>46.67</v>
      </c>
      <c r="DP6" s="36">
        <f t="shared" si="12"/>
        <v>47.7</v>
      </c>
      <c r="DQ6" s="36">
        <f t="shared" si="12"/>
        <v>48.3</v>
      </c>
      <c r="DR6" s="35" t="str">
        <f>IF(DR7="","",IF(DR7="-","【-】","【"&amp;SUBSTITUTE(TEXT(DR7,"#,##0.00"),"-","△")&amp;"】"))</f>
        <v>【47.91】</v>
      </c>
      <c r="DS6" s="36">
        <f>IF(DS7="",NA(),DS7)</f>
        <v>13.53</v>
      </c>
      <c r="DT6" s="36">
        <f t="shared" ref="DT6:EB6" si="13">IF(DT7="",NA(),DT7)</f>
        <v>13.53</v>
      </c>
      <c r="DU6" s="36">
        <f t="shared" si="13"/>
        <v>13.97</v>
      </c>
      <c r="DV6" s="36">
        <f t="shared" si="13"/>
        <v>13.56</v>
      </c>
      <c r="DW6" s="36">
        <f t="shared" si="13"/>
        <v>12.8</v>
      </c>
      <c r="DX6" s="36">
        <f t="shared" si="13"/>
        <v>8.2200000000000006</v>
      </c>
      <c r="DY6" s="36">
        <f t="shared" si="13"/>
        <v>9.43</v>
      </c>
      <c r="DZ6" s="36">
        <f t="shared" si="13"/>
        <v>10.029999999999999</v>
      </c>
      <c r="EA6" s="36">
        <f t="shared" si="13"/>
        <v>7.26</v>
      </c>
      <c r="EB6" s="36">
        <f t="shared" si="13"/>
        <v>12.43</v>
      </c>
      <c r="EC6" s="35" t="str">
        <f>IF(EC7="","",IF(EC7="-","【-】","【"&amp;SUBSTITUTE(TEXT(EC7,"#,##0.00"),"-","△")&amp;"】"))</f>
        <v>【15.00】</v>
      </c>
      <c r="ED6" s="36">
        <f>IF(ED7="",NA(),ED7)</f>
        <v>0.32</v>
      </c>
      <c r="EE6" s="36">
        <f t="shared" ref="EE6:EM6" si="14">IF(EE7="",NA(),EE7)</f>
        <v>0.34</v>
      </c>
      <c r="EF6" s="36">
        <f t="shared" si="14"/>
        <v>0.3</v>
      </c>
      <c r="EG6" s="36">
        <f t="shared" si="14"/>
        <v>0.4</v>
      </c>
      <c r="EH6" s="36">
        <f t="shared" si="14"/>
        <v>0.73</v>
      </c>
      <c r="EI6" s="36">
        <f t="shared" si="14"/>
        <v>0.6</v>
      </c>
      <c r="EJ6" s="36">
        <f t="shared" si="14"/>
        <v>0.71</v>
      </c>
      <c r="EK6" s="36">
        <f t="shared" si="14"/>
        <v>0.68</v>
      </c>
      <c r="EL6" s="36">
        <f t="shared" si="14"/>
        <v>1.65</v>
      </c>
      <c r="EM6" s="36">
        <f t="shared" si="14"/>
        <v>0.46</v>
      </c>
      <c r="EN6" s="35" t="str">
        <f>IF(EN7="","",IF(EN7="-","【-】","【"&amp;SUBSTITUTE(TEXT(EN7,"#,##0.00"),"-","△")&amp;"】"))</f>
        <v>【0.76】</v>
      </c>
    </row>
    <row r="7" spans="1:144" s="37" customFormat="1" x14ac:dyDescent="0.15">
      <c r="A7" s="29"/>
      <c r="B7" s="38">
        <v>2016</v>
      </c>
      <c r="C7" s="38">
        <v>93840</v>
      </c>
      <c r="D7" s="38">
        <v>46</v>
      </c>
      <c r="E7" s="38">
        <v>1</v>
      </c>
      <c r="F7" s="38">
        <v>0</v>
      </c>
      <c r="G7" s="38">
        <v>1</v>
      </c>
      <c r="H7" s="38" t="s">
        <v>105</v>
      </c>
      <c r="I7" s="38" t="s">
        <v>106</v>
      </c>
      <c r="J7" s="38" t="s">
        <v>107</v>
      </c>
      <c r="K7" s="38" t="s">
        <v>108</v>
      </c>
      <c r="L7" s="38" t="s">
        <v>109</v>
      </c>
      <c r="M7" s="38"/>
      <c r="N7" s="39" t="s">
        <v>110</v>
      </c>
      <c r="O7" s="39">
        <v>63.56</v>
      </c>
      <c r="P7" s="39">
        <v>85.04</v>
      </c>
      <c r="Q7" s="39">
        <v>3866</v>
      </c>
      <c r="R7" s="39">
        <v>11795</v>
      </c>
      <c r="S7" s="39">
        <v>176.06</v>
      </c>
      <c r="T7" s="39">
        <v>66.989999999999995</v>
      </c>
      <c r="U7" s="39">
        <v>9930</v>
      </c>
      <c r="V7" s="39">
        <v>55.81</v>
      </c>
      <c r="W7" s="39">
        <v>177.93</v>
      </c>
      <c r="X7" s="39">
        <v>102.03</v>
      </c>
      <c r="Y7" s="39">
        <v>100.56</v>
      </c>
      <c r="Z7" s="39">
        <v>102.18</v>
      </c>
      <c r="AA7" s="39">
        <v>100.98</v>
      </c>
      <c r="AB7" s="39">
        <v>102.23</v>
      </c>
      <c r="AC7" s="39">
        <v>108.33</v>
      </c>
      <c r="AD7" s="39">
        <v>107.95</v>
      </c>
      <c r="AE7" s="39">
        <v>109.49</v>
      </c>
      <c r="AF7" s="39">
        <v>111.06</v>
      </c>
      <c r="AG7" s="39">
        <v>107.95</v>
      </c>
      <c r="AH7" s="39">
        <v>114.35</v>
      </c>
      <c r="AI7" s="39">
        <v>0</v>
      </c>
      <c r="AJ7" s="39">
        <v>0</v>
      </c>
      <c r="AK7" s="39">
        <v>0</v>
      </c>
      <c r="AL7" s="39">
        <v>0</v>
      </c>
      <c r="AM7" s="39">
        <v>0</v>
      </c>
      <c r="AN7" s="39">
        <v>15.69</v>
      </c>
      <c r="AO7" s="39">
        <v>13.47</v>
      </c>
      <c r="AP7" s="39">
        <v>9.49</v>
      </c>
      <c r="AQ7" s="39">
        <v>9.35</v>
      </c>
      <c r="AR7" s="39">
        <v>12.44</v>
      </c>
      <c r="AS7" s="39">
        <v>0.79</v>
      </c>
      <c r="AT7" s="39">
        <v>1057.55</v>
      </c>
      <c r="AU7" s="39">
        <v>1394.43</v>
      </c>
      <c r="AV7" s="39">
        <v>115.09</v>
      </c>
      <c r="AW7" s="39">
        <v>107.15</v>
      </c>
      <c r="AX7" s="39">
        <v>108.32</v>
      </c>
      <c r="AY7" s="39">
        <v>1159.4100000000001</v>
      </c>
      <c r="AZ7" s="39">
        <v>1081.23</v>
      </c>
      <c r="BA7" s="39">
        <v>406.37</v>
      </c>
      <c r="BB7" s="39">
        <v>398.29</v>
      </c>
      <c r="BC7" s="39">
        <v>371.89</v>
      </c>
      <c r="BD7" s="39">
        <v>262.87</v>
      </c>
      <c r="BE7" s="39">
        <v>1159.25</v>
      </c>
      <c r="BF7" s="39">
        <v>1099.82</v>
      </c>
      <c r="BG7" s="39">
        <v>1037.75</v>
      </c>
      <c r="BH7" s="39">
        <v>1001.41</v>
      </c>
      <c r="BI7" s="39">
        <v>956.22</v>
      </c>
      <c r="BJ7" s="39">
        <v>458</v>
      </c>
      <c r="BK7" s="39">
        <v>443.13</v>
      </c>
      <c r="BL7" s="39">
        <v>442.54</v>
      </c>
      <c r="BM7" s="39">
        <v>431</v>
      </c>
      <c r="BN7" s="39">
        <v>483.11</v>
      </c>
      <c r="BO7" s="39">
        <v>270.87</v>
      </c>
      <c r="BP7" s="39">
        <v>68.099999999999994</v>
      </c>
      <c r="BQ7" s="39">
        <v>65.97</v>
      </c>
      <c r="BR7" s="39">
        <v>68.14</v>
      </c>
      <c r="BS7" s="39">
        <v>65.95</v>
      </c>
      <c r="BT7" s="39">
        <v>67.44</v>
      </c>
      <c r="BU7" s="39">
        <v>96.27</v>
      </c>
      <c r="BV7" s="39">
        <v>95.4</v>
      </c>
      <c r="BW7" s="39">
        <v>98.6</v>
      </c>
      <c r="BX7" s="39">
        <v>100.82</v>
      </c>
      <c r="BY7" s="39">
        <v>93.28</v>
      </c>
      <c r="BZ7" s="39">
        <v>105.59</v>
      </c>
      <c r="CA7" s="39">
        <v>285</v>
      </c>
      <c r="CB7" s="39">
        <v>294.98</v>
      </c>
      <c r="CC7" s="39">
        <v>288.61</v>
      </c>
      <c r="CD7" s="39">
        <v>299.11</v>
      </c>
      <c r="CE7" s="39">
        <v>292.73</v>
      </c>
      <c r="CF7" s="39">
        <v>186.94</v>
      </c>
      <c r="CG7" s="39">
        <v>186.15</v>
      </c>
      <c r="CH7" s="39">
        <v>181.67</v>
      </c>
      <c r="CI7" s="39">
        <v>179.55</v>
      </c>
      <c r="CJ7" s="39">
        <v>208.29</v>
      </c>
      <c r="CK7" s="39">
        <v>163.27000000000001</v>
      </c>
      <c r="CL7" s="39">
        <v>51.26</v>
      </c>
      <c r="CM7" s="39">
        <v>51.62</v>
      </c>
      <c r="CN7" s="39">
        <v>50.35</v>
      </c>
      <c r="CO7" s="39">
        <v>49.18</v>
      </c>
      <c r="CP7" s="39">
        <v>49.32</v>
      </c>
      <c r="CQ7" s="39">
        <v>54.51</v>
      </c>
      <c r="CR7" s="39">
        <v>54.47</v>
      </c>
      <c r="CS7" s="39">
        <v>53.61</v>
      </c>
      <c r="CT7" s="39">
        <v>53.52</v>
      </c>
      <c r="CU7" s="39">
        <v>49.32</v>
      </c>
      <c r="CV7" s="39">
        <v>59.94</v>
      </c>
      <c r="CW7" s="39">
        <v>69.900000000000006</v>
      </c>
      <c r="CX7" s="39">
        <v>68.12</v>
      </c>
      <c r="CY7" s="39">
        <v>68</v>
      </c>
      <c r="CZ7" s="39">
        <v>66.989999999999995</v>
      </c>
      <c r="DA7" s="39">
        <v>66</v>
      </c>
      <c r="DB7" s="39">
        <v>81.790000000000006</v>
      </c>
      <c r="DC7" s="39">
        <v>81.459999999999994</v>
      </c>
      <c r="DD7" s="39">
        <v>81.31</v>
      </c>
      <c r="DE7" s="39">
        <v>81.459999999999994</v>
      </c>
      <c r="DF7" s="39">
        <v>79.34</v>
      </c>
      <c r="DG7" s="39">
        <v>90.22</v>
      </c>
      <c r="DH7" s="39">
        <v>30.35</v>
      </c>
      <c r="DI7" s="39">
        <v>32.11</v>
      </c>
      <c r="DJ7" s="39">
        <v>42.75</v>
      </c>
      <c r="DK7" s="39">
        <v>44.17</v>
      </c>
      <c r="DL7" s="39">
        <v>45.59</v>
      </c>
      <c r="DM7" s="39">
        <v>37.799999999999997</v>
      </c>
      <c r="DN7" s="39">
        <v>38.520000000000003</v>
      </c>
      <c r="DO7" s="39">
        <v>46.67</v>
      </c>
      <c r="DP7" s="39">
        <v>47.7</v>
      </c>
      <c r="DQ7" s="39">
        <v>48.3</v>
      </c>
      <c r="DR7" s="39">
        <v>47.91</v>
      </c>
      <c r="DS7" s="39">
        <v>13.53</v>
      </c>
      <c r="DT7" s="39">
        <v>13.53</v>
      </c>
      <c r="DU7" s="39">
        <v>13.97</v>
      </c>
      <c r="DV7" s="39">
        <v>13.56</v>
      </c>
      <c r="DW7" s="39">
        <v>12.8</v>
      </c>
      <c r="DX7" s="39">
        <v>8.2200000000000006</v>
      </c>
      <c r="DY7" s="39">
        <v>9.43</v>
      </c>
      <c r="DZ7" s="39">
        <v>10.029999999999999</v>
      </c>
      <c r="EA7" s="39">
        <v>7.26</v>
      </c>
      <c r="EB7" s="39">
        <v>12.43</v>
      </c>
      <c r="EC7" s="39">
        <v>15</v>
      </c>
      <c r="ED7" s="39">
        <v>0.32</v>
      </c>
      <c r="EE7" s="39">
        <v>0.34</v>
      </c>
      <c r="EF7" s="39">
        <v>0.3</v>
      </c>
      <c r="EG7" s="39">
        <v>0.4</v>
      </c>
      <c r="EH7" s="39">
        <v>0.73</v>
      </c>
      <c r="EI7" s="39">
        <v>0.6</v>
      </c>
      <c r="EJ7" s="39">
        <v>0.71</v>
      </c>
      <c r="EK7" s="39">
        <v>0.68</v>
      </c>
      <c r="EL7" s="39">
        <v>1.65</v>
      </c>
      <c r="EM7" s="39">
        <v>0.46</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2018-02-08T08:38:08Z</cp:lastPrinted>
  <dcterms:created xsi:type="dcterms:W3CDTF">2017-12-25T01:24:16Z</dcterms:created>
  <dcterms:modified xsi:type="dcterms:W3CDTF">2018-02-19T02:30:57Z</dcterms:modified>
  <cp:category/>
</cp:coreProperties>
</file>