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jfl1\建水\常用\04水道\10-1-     27～経営比較分析表作成\R3(2021)\"/>
    </mc:Choice>
  </mc:AlternateContent>
  <workbookProtection workbookAlgorithmName="SHA-512" workbookHashValue="Ki19Qvu1QFF1Qi0SoyAVt8j1YGvVcUZbUaUWbAOWkJmrU99uESrT3j4lSaq7ZuYRtNeYzZtMeZTjF4uCRavy0A==" workbookSaltValue="SIrVNyLvvhC5a1qnfr36UA=="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<sst xmlns="http://schemas.openxmlformats.org/spreadsheetml/2006/main" count="228" uniqueCount="116">
  <si>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</si>
  <si>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</si>
  <si>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</si>
  <si>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</si>
  <si>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</si>
  <si>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</si>
  <si>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</si>
  <si>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</si>
  <si>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</si>
  <si>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</si>
  <si>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</si>
  <si>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</si>
  <si>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</si>
  <si>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</si>
  <si>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</si>
  <si>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</si>
  <si>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</si>
  <si>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</si>
  <si>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</si>
  <si>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</si>
  <si>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</si>
  <si>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</si>
  <si>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</si>
  <si>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</si>
  <si>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</si>
  <si>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</si>
  <si>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</si>
  <si>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</si>
  <si>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</si>
  <si>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</si>
  <si>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</si>
  <si>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</si>
  <si>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</si>
  <si>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</si>
  <si>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</si>
  <si>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</si>
  <si>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</si>
  <si>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</si>
  <si>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</si>
  <si>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</si>
  <si>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</si>
  <si>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</si>
  <si>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</si>
  <si>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</si>
  <si>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</si>
  <si>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</si>
  <si>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</si>
  <si>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</si>
  <si>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</si>
  <si>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</si>
  <si>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</si>
  <si>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</si>
  <si>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</si>
  <si>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</si>
  <si>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</si>
  <si>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</si>
  <si>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</si>
  <si>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</si>
  <si>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</si>
  <si>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</si>
  <si>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</si>
  <si>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</si>
  <si>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</si>
  <si>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</si>
  <si>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</si>
  <si>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</si>
  <si>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</si>
  <si>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</si>
  <si>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</si>
  <si>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</si>
  <si>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</si>
  <si>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</si>
  <si>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</si>
  <si>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</si>
  <si>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</si>
  <si>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</si>
  <si>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</si>
  <si>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</si>
  <si>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</si>
  <si>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</si>
  <si>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</si>
  <si>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</si>
  <si>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</si>
  <si>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</si>
  <si>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</si>
  <si>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</si>
  <si>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</si>
  <si>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</si>
  <si>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</si>
  <si>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</si>
  <si>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</si>
  <si>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</si>
  <si>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</si>
  <si>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塩谷町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</si>
  <si>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</si>
  <si>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</si>
  <si>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</si>
  <si>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</si>
  <si>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</si>
  <si>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</si>
  <si>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</si>
  <si>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</si>
  <si>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</si>
  <si>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</si>
  <si>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</si>
  <si>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</si>
  <si>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</si>
  <si>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</si>
  <si>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</si>
  <si>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</si>
  <si>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</si>
  <si>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"R"dd</t>
    <phoneticPr fontId="4"/>
  </si>
  <si>
    <t>←書式設定</t>
    <rPh sb="1" eb="3">
      <t>ショシキ</t>
    </rPh>
    <rPh sb="3" eb="5">
      <t>セッテイ</t>
    </rPh>
    <phoneticPr fontId="4"/>
  </si>
  <si>
    <t xml:space="preserve">１）経常損益・累積欠損
　経営状況は、料金改定の実施に伴い給水収益が微増したが、一般会計からの繰入金等で経常収益を賄っている状況であり、①経常収支比率は100％を超過、②累積欠損金比率は0％を維持している。
２）支払能力
　③流動比率は100％以上であるが、類似団体と比較するとかなり低く、流動資産（現金）を一般会計からの繰入金で維持していることから、給水収益を増加させる必要がある。
３）債務残高
　④企業債残高対給水収益比率は、類似団体より高く、給水収益を増加させる必要がある。
４）料金水準の適切性・費用の効率性
　⑥給水原価は類似団体と比較するとかなり高く、減価償却費が6割弱を占める経常費用が高いことに対し有収水量が少ないことに起因している。⑤料金回収率が類似団体よりも低いのは、⑥給水原価が高く供給単価と乖離しているためであり、費用を賄う財源を確保するため料金改定を実施した。
５）施設の効率性・供給した配水量の効率性
　⑧有収率が類似団体と比較するとかなり低いが、その要因は、2-②管路経年化率から、耐用年数を経過した管路があり、その管路からの漏水の増加が推測され、管路の更新を行う必要がある。また、⑦施設利用率も類似団体と比較すると低く、施設の老朽化に伴う利用効率の低下が推測され、今後、施設の更新にあたり統廃合を検討する必要がある。
</t>
    <rPh sb="19" eb="21">
      <t>リョウキン</t>
    </rPh>
    <rPh sb="21" eb="23">
      <t>カイテイ</t>
    </rPh>
    <rPh sb="24" eb="26">
      <t>ジッシ</t>
    </rPh>
    <rPh sb="27" eb="28">
      <t>トモナ</t>
    </rPh>
    <rPh sb="29" eb="31">
      <t>キュウスイ</t>
    </rPh>
    <rPh sb="31" eb="33">
      <t>シュウエキ</t>
    </rPh>
    <rPh sb="34" eb="36">
      <t>ビゾウ</t>
    </rPh>
    <rPh sb="62" eb="64">
      <t>ジョウキョウ</t>
    </rPh>
    <rPh sb="384" eb="386">
      <t>リョウキン</t>
    </rPh>
    <rPh sb="386" eb="388">
      <t>カイテイ</t>
    </rPh>
    <rPh sb="389" eb="391">
      <t>ジッシ</t>
    </rPh>
    <phoneticPr fontId="4"/>
  </si>
  <si>
    <t>１）施設全体の減価償却の状況
①有形固定資産減価償却率は、類似団体と比較するとやや高い状況で、耐用年数を迎える資産が増加傾向の状況である。まずは、耐用年数を経過している施設や管路について財源を確保しつつ投資を行う必要がある。
２）管路の経年化の状況・管路の更新投資の実施状況
平成28年度より管路の更新に重点を置き事業を実施しており、③管路更新率は、類似団体より高い状況を維持しており、②管路経年化率は、類似団体と同程度となっている。しかし、耐用年数を経過した管路が増えているため、②管路経年化率は上昇している。今後も財源を確保しつつ計画的に管路の更新を行う必要がある、</t>
    <rPh sb="207" eb="210">
      <t>ドウテイド</t>
    </rPh>
    <rPh sb="221" eb="223">
      <t>タイヨウ</t>
    </rPh>
    <rPh sb="223" eb="225">
      <t>ネンスウ</t>
    </rPh>
    <rPh sb="226" eb="228">
      <t>ケイカ</t>
    </rPh>
    <rPh sb="230" eb="232">
      <t>カンロ</t>
    </rPh>
    <rPh sb="233" eb="234">
      <t>フ</t>
    </rPh>
    <rPh sb="242" eb="244">
      <t>カンロ</t>
    </rPh>
    <rPh sb="244" eb="247">
      <t>ケイネンカ</t>
    </rPh>
    <rPh sb="247" eb="248">
      <t>リツ</t>
    </rPh>
    <rPh sb="249" eb="251">
      <t>ジョウショウ</t>
    </rPh>
    <rPh sb="256" eb="258">
      <t>コンゴ</t>
    </rPh>
    <rPh sb="259" eb="261">
      <t>ザイゲン</t>
    </rPh>
    <rPh sb="262" eb="264">
      <t>カクホ</t>
    </rPh>
    <rPh sb="267" eb="270">
      <t>ケイカクテキ</t>
    </rPh>
    <rPh sb="271" eb="273">
      <t>カンロ</t>
    </rPh>
    <rPh sb="274" eb="276">
      <t>コウシン</t>
    </rPh>
    <rPh sb="277" eb="278">
      <t>オコナ</t>
    </rPh>
    <rPh sb="279" eb="281">
      <t>ヒツヨウ</t>
    </rPh>
    <phoneticPr fontId="4"/>
  </si>
  <si>
    <t xml:space="preserve">　経営状況は、料金改定を実施したことで、給水収益は微増となったが、一般会計からの繰入金等で経常収益を賄っている状況である。今後も給水人口の減少等による給水収益の減少傾向、耐用年数を迎える資産等による維持管理費の増加傾向が予想されるので、給水収益の増加に努めるとともに、費用の抑制に努める必要がある。
　耐用年数を経過した管路からの漏水により、供給した配水量の効率性が低いため、配水管等の漏水を適時修繕するとともに、計画的に布設替え工事を実施し、管路の更新を図る。また、施設の効率性を高めるため、施設の統廃合も検討する必要がある。　
　これらを踏まえ、今後も平成28年度に策定した水道事業経営戦略に基づき、計画的な運営に努める。
</t>
    <rPh sb="7" eb="9">
      <t>リョウキン</t>
    </rPh>
    <rPh sb="9" eb="11">
      <t>カイテイ</t>
    </rPh>
    <rPh sb="12" eb="14">
      <t>ジッシ</t>
    </rPh>
    <rPh sb="20" eb="22">
      <t>キュウスイ</t>
    </rPh>
    <rPh sb="22" eb="24">
      <t>シュウエキ</t>
    </rPh>
    <rPh sb="25" eb="27">
      <t>ビゾウ</t>
    </rPh>
    <rPh sb="64" eb="66">
      <t>キュウスイ</t>
    </rPh>
    <rPh sb="66" eb="68">
      <t>ジンコウ</t>
    </rPh>
    <rPh sb="69" eb="71">
      <t>ゲンショウ</t>
    </rPh>
    <rPh sb="71" eb="72">
      <t>トウ</t>
    </rPh>
    <rPh sb="85" eb="87">
      <t>タイヨウ</t>
    </rPh>
    <rPh sb="87" eb="89">
      <t>ネンスウ</t>
    </rPh>
    <rPh sb="90" eb="91">
      <t>ムカ</t>
    </rPh>
    <rPh sb="93" eb="95">
      <t>シサン</t>
    </rPh>
    <rPh sb="95" eb="96">
      <t>トウ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</si>
</sst>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0.73</c:v>
                </c:pt>
                <c:pt idx="1">
                  <c:v>0.7</c:v>
                </c:pt>
                <c:pt idx="2">
                  <c:v>1.51</c:v>
                </c:pt>
                <c:pt idx="3">
                  <c:v>0.66</c:v>
                </c:pt>
                <c:pt idx="4">
                  <c:v>1.49</c:v>
                </c:pt>
              </c:numCache>
            </c:numRef>
          </c:val>
          <c:extLst>
            <c:ext xmlns:c16="http://schemas.microsoft.com/office/drawing/2014/chart" uri="{C3380CC4-5D6E-409C-BE32-E72D297353CC}">
              <c16:uniqueId val="{00000000-27FE-4BF5-AF77-9C52D8D85035}"/>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0.46</c:v>
                </c:pt>
                <c:pt idx="1">
                  <c:v>0.44</c:v>
                </c:pt>
                <c:pt idx="2">
                  <c:v>0.52</c:v>
                </c:pt>
                <c:pt idx="3">
                  <c:v>0.47</c:v>
                </c:pt>
                <c:pt idx="4">
                  <c:v>0.4</c:v>
                </c:pt>
              </c:numCache>
            </c:numRef>
          </c:val>
          <c:smooth val="0"/>
          <c:extLst>
            <c:ext xmlns:c16="http://schemas.microsoft.com/office/drawing/2014/chart" uri="{C3380CC4-5D6E-409C-BE32-E72D297353CC}">
              <c16:uniqueId val="{00000001-27FE-4BF5-AF77-9C52D8D85035}"/>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49.32</c:v>
                </c:pt>
                <c:pt idx="1">
                  <c:v>38.58</c:v>
                </c:pt>
                <c:pt idx="2">
                  <c:v>40.01</c:v>
                </c:pt>
                <c:pt idx="3">
                  <c:v>38.68</c:v>
                </c:pt>
                <c:pt idx="4">
                  <c:v>38.33</c:v>
                </c:pt>
              </c:numCache>
            </c:numRef>
          </c:val>
          <c:extLst>
            <c:ext xmlns:c16="http://schemas.microsoft.com/office/drawing/2014/chart" uri="{C3380CC4-5D6E-409C-BE32-E72D297353CC}">
              <c16:uniqueId val="{00000000-799A-4D78-A21A-9D066354FE15}"/>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49.32</c:v>
                </c:pt>
                <c:pt idx="1">
                  <c:v>50.24</c:v>
                </c:pt>
                <c:pt idx="2">
                  <c:v>50.29</c:v>
                </c:pt>
                <c:pt idx="3">
                  <c:v>49.64</c:v>
                </c:pt>
                <c:pt idx="4">
                  <c:v>49.38</c:v>
                </c:pt>
              </c:numCache>
            </c:numRef>
          </c:val>
          <c:smooth val="0"/>
          <c:extLst>
            <c:ext xmlns:c16="http://schemas.microsoft.com/office/drawing/2014/chart" uri="{C3380CC4-5D6E-409C-BE32-E72D297353CC}">
              <c16:uniqueId val="{00000001-799A-4D78-A21A-9D066354FE15}"/>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66</c:v>
                </c:pt>
                <c:pt idx="1">
                  <c:v>65</c:v>
                </c:pt>
                <c:pt idx="2">
                  <c:v>64</c:v>
                </c:pt>
                <c:pt idx="3">
                  <c:v>63</c:v>
                </c:pt>
                <c:pt idx="4">
                  <c:v>63</c:v>
                </c:pt>
              </c:numCache>
            </c:numRef>
          </c:val>
          <c:extLst>
            <c:ext xmlns:c16="http://schemas.microsoft.com/office/drawing/2014/chart" uri="{C3380CC4-5D6E-409C-BE32-E72D297353CC}">
              <c16:uniqueId val="{00000000-6D79-4CE7-B256-C2D8D2628484}"/>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79.34</c:v>
                </c:pt>
                <c:pt idx="1">
                  <c:v>78.650000000000006</c:v>
                </c:pt>
                <c:pt idx="2">
                  <c:v>77.73</c:v>
                </c:pt>
                <c:pt idx="3">
                  <c:v>78.09</c:v>
                </c:pt>
                <c:pt idx="4">
                  <c:v>78.010000000000005</c:v>
                </c:pt>
              </c:numCache>
            </c:numRef>
          </c:val>
          <c:smooth val="0"/>
          <c:extLst>
            <c:ext xmlns:c16="http://schemas.microsoft.com/office/drawing/2014/chart" uri="{C3380CC4-5D6E-409C-BE32-E72D297353CC}">
              <c16:uniqueId val="{00000001-6D79-4CE7-B256-C2D8D2628484}"/>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102.23</c:v>
                </c:pt>
                <c:pt idx="1">
                  <c:v>102.12</c:v>
                </c:pt>
                <c:pt idx="2">
                  <c:v>101.37</c:v>
                </c:pt>
                <c:pt idx="3">
                  <c:v>104.77</c:v>
                </c:pt>
                <c:pt idx="4">
                  <c:v>100.76</c:v>
                </c:pt>
              </c:numCache>
            </c:numRef>
          </c:val>
          <c:extLst>
            <c:ext xmlns:c16="http://schemas.microsoft.com/office/drawing/2014/chart" uri="{C3380CC4-5D6E-409C-BE32-E72D297353CC}">
              <c16:uniqueId val="{00000000-EBF4-4538-9309-415A40EB7745}"/>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107.95</c:v>
                </c:pt>
                <c:pt idx="1">
                  <c:v>104.47</c:v>
                </c:pt>
                <c:pt idx="2">
                  <c:v>103.81</c:v>
                </c:pt>
                <c:pt idx="3">
                  <c:v>104.35</c:v>
                </c:pt>
                <c:pt idx="4">
                  <c:v>105.34</c:v>
                </c:pt>
              </c:numCache>
            </c:numRef>
          </c:val>
          <c:smooth val="0"/>
          <c:extLst>
            <c:ext xmlns:c16="http://schemas.microsoft.com/office/drawing/2014/chart" uri="{C3380CC4-5D6E-409C-BE32-E72D297353CC}">
              <c16:uniqueId val="{00000001-EBF4-4538-9309-415A40EB7745}"/>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45.59</c:v>
                </c:pt>
                <c:pt idx="1">
                  <c:v>46.5</c:v>
                </c:pt>
                <c:pt idx="2">
                  <c:v>47.19</c:v>
                </c:pt>
                <c:pt idx="3">
                  <c:v>48.15</c:v>
                </c:pt>
                <c:pt idx="4">
                  <c:v>49.15</c:v>
                </c:pt>
              </c:numCache>
            </c:numRef>
          </c:val>
          <c:extLst>
            <c:ext xmlns:c16="http://schemas.microsoft.com/office/drawing/2014/chart" uri="{C3380CC4-5D6E-409C-BE32-E72D297353CC}">
              <c16:uniqueId val="{00000000-1F86-4CB6-AAAF-EF6164B0BA0C}"/>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48.3</c:v>
                </c:pt>
                <c:pt idx="1">
                  <c:v>45.14</c:v>
                </c:pt>
                <c:pt idx="2">
                  <c:v>45.85</c:v>
                </c:pt>
                <c:pt idx="3">
                  <c:v>47.31</c:v>
                </c:pt>
                <c:pt idx="4">
                  <c:v>47.5</c:v>
                </c:pt>
              </c:numCache>
            </c:numRef>
          </c:val>
          <c:smooth val="0"/>
          <c:extLst>
            <c:ext xmlns:c16="http://schemas.microsoft.com/office/drawing/2014/chart" uri="{C3380CC4-5D6E-409C-BE32-E72D297353CC}">
              <c16:uniqueId val="{00000001-1F86-4CB6-AAAF-EF6164B0BA0C}"/>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12.8</c:v>
                </c:pt>
                <c:pt idx="1">
                  <c:v>11.74</c:v>
                </c:pt>
                <c:pt idx="2">
                  <c:v>14.25</c:v>
                </c:pt>
                <c:pt idx="3">
                  <c:v>15.17</c:v>
                </c:pt>
                <c:pt idx="4">
                  <c:v>17.48</c:v>
                </c:pt>
              </c:numCache>
            </c:numRef>
          </c:val>
          <c:extLst>
            <c:ext xmlns:c16="http://schemas.microsoft.com/office/drawing/2014/chart" uri="{C3380CC4-5D6E-409C-BE32-E72D297353CC}">
              <c16:uniqueId val="{00000000-1261-45AC-B4AE-E5F3882EEB1F}"/>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12.43</c:v>
                </c:pt>
                <c:pt idx="1">
                  <c:v>13.58</c:v>
                </c:pt>
                <c:pt idx="2">
                  <c:v>14.13</c:v>
                </c:pt>
                <c:pt idx="3">
                  <c:v>16.77</c:v>
                </c:pt>
                <c:pt idx="4">
                  <c:v>17.399999999999999</c:v>
                </c:pt>
              </c:numCache>
            </c:numRef>
          </c:val>
          <c:smooth val="0"/>
          <c:extLst>
            <c:ext xmlns:c16="http://schemas.microsoft.com/office/drawing/2014/chart" uri="{C3380CC4-5D6E-409C-BE32-E72D297353CC}">
              <c16:uniqueId val="{00000001-1261-45AC-B4AE-E5F3882EEB1F}"/>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C49-4C2D-88F3-3064A4E79EDA}"/>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12.44</c:v>
                </c:pt>
                <c:pt idx="1">
                  <c:v>16.399999999999999</c:v>
                </c:pt>
                <c:pt idx="2">
                  <c:v>25.66</c:v>
                </c:pt>
                <c:pt idx="3">
                  <c:v>21.69</c:v>
                </c:pt>
                <c:pt idx="4">
                  <c:v>24.04</c:v>
                </c:pt>
              </c:numCache>
            </c:numRef>
          </c:val>
          <c:smooth val="0"/>
          <c:extLst>
            <c:ext xmlns:c16="http://schemas.microsoft.com/office/drawing/2014/chart" uri="{C3380CC4-5D6E-409C-BE32-E72D297353CC}">
              <c16:uniqueId val="{00000001-5C49-4C2D-88F3-3064A4E79EDA}"/>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108.32</c:v>
                </c:pt>
                <c:pt idx="1">
                  <c:v>111.87</c:v>
                </c:pt>
                <c:pt idx="2">
                  <c:v>128.94</c:v>
                </c:pt>
                <c:pt idx="3">
                  <c:v>137.97</c:v>
                </c:pt>
                <c:pt idx="4">
                  <c:v>148.61000000000001</c:v>
                </c:pt>
              </c:numCache>
            </c:numRef>
          </c:val>
          <c:extLst>
            <c:ext xmlns:c16="http://schemas.microsoft.com/office/drawing/2014/chart" uri="{C3380CC4-5D6E-409C-BE32-E72D297353CC}">
              <c16:uniqueId val="{00000000-3435-4621-82BC-2F36E7973EC6}"/>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371.89</c:v>
                </c:pt>
                <c:pt idx="1">
                  <c:v>293.23</c:v>
                </c:pt>
                <c:pt idx="2">
                  <c:v>300.14</c:v>
                </c:pt>
                <c:pt idx="3">
                  <c:v>301.04000000000002</c:v>
                </c:pt>
                <c:pt idx="4">
                  <c:v>305.08</c:v>
                </c:pt>
              </c:numCache>
            </c:numRef>
          </c:val>
          <c:smooth val="0"/>
          <c:extLst>
            <c:ext xmlns:c16="http://schemas.microsoft.com/office/drawing/2014/chart" uri="{C3380CC4-5D6E-409C-BE32-E72D297353CC}">
              <c16:uniqueId val="{00000001-3435-4621-82BC-2F36E7973EC6}"/>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956.22</c:v>
                </c:pt>
                <c:pt idx="1">
                  <c:v>915.84</c:v>
                </c:pt>
                <c:pt idx="2">
                  <c:v>868.18</c:v>
                </c:pt>
                <c:pt idx="3">
                  <c:v>876.03</c:v>
                </c:pt>
                <c:pt idx="4">
                  <c:v>746.55</c:v>
                </c:pt>
              </c:numCache>
            </c:numRef>
          </c:val>
          <c:extLst>
            <c:ext xmlns:c16="http://schemas.microsoft.com/office/drawing/2014/chart" uri="{C3380CC4-5D6E-409C-BE32-E72D297353CC}">
              <c16:uniqueId val="{00000000-1BB1-42B4-9393-B9EA1E365E05}"/>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483.11</c:v>
                </c:pt>
                <c:pt idx="1">
                  <c:v>542.29999999999995</c:v>
                </c:pt>
                <c:pt idx="2">
                  <c:v>566.65</c:v>
                </c:pt>
                <c:pt idx="3">
                  <c:v>551.62</c:v>
                </c:pt>
                <c:pt idx="4">
                  <c:v>585.59</c:v>
                </c:pt>
              </c:numCache>
            </c:numRef>
          </c:val>
          <c:smooth val="0"/>
          <c:extLst>
            <c:ext xmlns:c16="http://schemas.microsoft.com/office/drawing/2014/chart" uri="{C3380CC4-5D6E-409C-BE32-E72D297353CC}">
              <c16:uniqueId val="{00000001-1BB1-42B4-9393-B9EA1E365E05}"/>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67.44</c:v>
                </c:pt>
                <c:pt idx="1">
                  <c:v>69.680000000000007</c:v>
                </c:pt>
                <c:pt idx="2">
                  <c:v>67.13</c:v>
                </c:pt>
                <c:pt idx="3">
                  <c:v>71.510000000000005</c:v>
                </c:pt>
                <c:pt idx="4">
                  <c:v>77.81</c:v>
                </c:pt>
              </c:numCache>
            </c:numRef>
          </c:val>
          <c:extLst>
            <c:ext xmlns:c16="http://schemas.microsoft.com/office/drawing/2014/chart" uri="{C3380CC4-5D6E-409C-BE32-E72D297353CC}">
              <c16:uniqueId val="{00000000-874F-477E-84B8-CDACC2494385}"/>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93.28</c:v>
                </c:pt>
                <c:pt idx="1">
                  <c:v>87.51</c:v>
                </c:pt>
                <c:pt idx="2">
                  <c:v>84.77</c:v>
                </c:pt>
                <c:pt idx="3">
                  <c:v>87.11</c:v>
                </c:pt>
                <c:pt idx="4">
                  <c:v>82.78</c:v>
                </c:pt>
              </c:numCache>
            </c:numRef>
          </c:val>
          <c:smooth val="0"/>
          <c:extLst>
            <c:ext xmlns:c16="http://schemas.microsoft.com/office/drawing/2014/chart" uri="{C3380CC4-5D6E-409C-BE32-E72D297353CC}">
              <c16:uniqueId val="{00000001-874F-477E-84B8-CDACC2494385}"/>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292.73</c:v>
                </c:pt>
                <c:pt idx="1">
                  <c:v>284.10000000000002</c:v>
                </c:pt>
                <c:pt idx="2">
                  <c:v>292.67</c:v>
                </c:pt>
                <c:pt idx="3">
                  <c:v>276.44</c:v>
                </c:pt>
                <c:pt idx="4">
                  <c:v>287.66000000000003</c:v>
                </c:pt>
              </c:numCache>
            </c:numRef>
          </c:val>
          <c:extLst>
            <c:ext xmlns:c16="http://schemas.microsoft.com/office/drawing/2014/chart" uri="{C3380CC4-5D6E-409C-BE32-E72D297353CC}">
              <c16:uniqueId val="{00000000-8CEE-499F-B80A-AC3F5557C818}"/>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208.29</c:v>
                </c:pt>
                <c:pt idx="1">
                  <c:v>218.42</c:v>
                </c:pt>
                <c:pt idx="2">
                  <c:v>227.27</c:v>
                </c:pt>
                <c:pt idx="3">
                  <c:v>223.98</c:v>
                </c:pt>
                <c:pt idx="4">
                  <c:v>225.09</c:v>
                </c:pt>
              </c:numCache>
            </c:numRef>
          </c:val>
          <c:smooth val="0"/>
          <c:extLst>
            <c:ext xmlns:c16="http://schemas.microsoft.com/office/drawing/2014/chart" uri="{C3380CC4-5D6E-409C-BE32-E72D297353CC}">
              <c16:uniqueId val="{00000001-8CEE-499F-B80A-AC3F5557C818}"/>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M87" sqref="BM87"/>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栃木県　塩谷町</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A8</v>
      </c>
      <c r="X8" s="60"/>
      <c r="Y8" s="60"/>
      <c r="Z8" s="60"/>
      <c r="AA8" s="60"/>
      <c r="AB8" s="60"/>
      <c r="AC8" s="60"/>
      <c r="AD8" s="60" t="str">
        <f>データ!$M$6</f>
        <v>非設置</v>
      </c>
      <c r="AE8" s="60"/>
      <c r="AF8" s="60"/>
      <c r="AG8" s="60"/>
      <c r="AH8" s="60"/>
      <c r="AI8" s="60"/>
      <c r="AJ8" s="60"/>
      <c r="AK8" s="4"/>
      <c r="AL8" s="61">
        <f>データ!$R$6</f>
        <v>10804</v>
      </c>
      <c r="AM8" s="61"/>
      <c r="AN8" s="61"/>
      <c r="AO8" s="61"/>
      <c r="AP8" s="61"/>
      <c r="AQ8" s="61"/>
      <c r="AR8" s="61"/>
      <c r="AS8" s="61"/>
      <c r="AT8" s="52">
        <f>データ!$S$6</f>
        <v>176.06</v>
      </c>
      <c r="AU8" s="53"/>
      <c r="AV8" s="53"/>
      <c r="AW8" s="53"/>
      <c r="AX8" s="53"/>
      <c r="AY8" s="53"/>
      <c r="AZ8" s="53"/>
      <c r="BA8" s="53"/>
      <c r="BB8" s="54">
        <f>データ!$T$6</f>
        <v>61.37</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69.08</v>
      </c>
      <c r="J10" s="53"/>
      <c r="K10" s="53"/>
      <c r="L10" s="53"/>
      <c r="M10" s="53"/>
      <c r="N10" s="53"/>
      <c r="O10" s="64"/>
      <c r="P10" s="54">
        <f>データ!$P$6</f>
        <v>85.38</v>
      </c>
      <c r="Q10" s="54"/>
      <c r="R10" s="54"/>
      <c r="S10" s="54"/>
      <c r="T10" s="54"/>
      <c r="U10" s="54"/>
      <c r="V10" s="54"/>
      <c r="W10" s="61">
        <f>データ!$Q$6</f>
        <v>4290</v>
      </c>
      <c r="X10" s="61"/>
      <c r="Y10" s="61"/>
      <c r="Z10" s="61"/>
      <c r="AA10" s="61"/>
      <c r="AB10" s="61"/>
      <c r="AC10" s="61"/>
      <c r="AD10" s="2"/>
      <c r="AE10" s="2"/>
      <c r="AF10" s="2"/>
      <c r="AG10" s="2"/>
      <c r="AH10" s="4"/>
      <c r="AI10" s="4"/>
      <c r="AJ10" s="4"/>
      <c r="AK10" s="4"/>
      <c r="AL10" s="61">
        <f>データ!$U$6</f>
        <v>9121</v>
      </c>
      <c r="AM10" s="61"/>
      <c r="AN10" s="61"/>
      <c r="AO10" s="61"/>
      <c r="AP10" s="61"/>
      <c r="AQ10" s="61"/>
      <c r="AR10" s="61"/>
      <c r="AS10" s="61"/>
      <c r="AT10" s="52">
        <f>データ!$V$6</f>
        <v>55.81</v>
      </c>
      <c r="AU10" s="53"/>
      <c r="AV10" s="53"/>
      <c r="AW10" s="53"/>
      <c r="AX10" s="53"/>
      <c r="AY10" s="53"/>
      <c r="AZ10" s="53"/>
      <c r="BA10" s="53"/>
      <c r="BB10" s="54">
        <f>データ!$W$6</f>
        <v>163.43</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113</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114</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115</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NWwOBPXqp6szsYIyPrCsbJwJhidnavo7nUG2jOEyXxucNcE11Lj8Ypp3ijHzpEnEyK7MPt+jJlyqTBwyqqry0A==" saltValue="ub36cS9qWJOps/SD5XXcvA=="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93840</v>
      </c>
      <c r="D6" s="34">
        <f t="shared" si="3"/>
        <v>46</v>
      </c>
      <c r="E6" s="34">
        <f t="shared" si="3"/>
        <v>1</v>
      </c>
      <c r="F6" s="34">
        <f t="shared" si="3"/>
        <v>0</v>
      </c>
      <c r="G6" s="34">
        <f t="shared" si="3"/>
        <v>1</v>
      </c>
      <c r="H6" s="34" t="str">
        <f t="shared" si="3"/>
        <v>栃木県　塩谷町</v>
      </c>
      <c r="I6" s="34" t="str">
        <f t="shared" si="3"/>
        <v>法適用</v>
      </c>
      <c r="J6" s="34" t="str">
        <f t="shared" si="3"/>
        <v>水道事業</v>
      </c>
      <c r="K6" s="34" t="str">
        <f t="shared" si="3"/>
        <v>末端給水事業</v>
      </c>
      <c r="L6" s="34" t="str">
        <f t="shared" si="3"/>
        <v>A8</v>
      </c>
      <c r="M6" s="34" t="str">
        <f t="shared" si="3"/>
        <v>非設置</v>
      </c>
      <c r="N6" s="35" t="str">
        <f t="shared" si="3"/>
        <v>-</v>
      </c>
      <c r="O6" s="35">
        <f t="shared" si="3"/>
        <v>69.08</v>
      </c>
      <c r="P6" s="35">
        <f t="shared" si="3"/>
        <v>85.38</v>
      </c>
      <c r="Q6" s="35">
        <f t="shared" si="3"/>
        <v>4290</v>
      </c>
      <c r="R6" s="35">
        <f t="shared" si="3"/>
        <v>10804</v>
      </c>
      <c r="S6" s="35">
        <f t="shared" si="3"/>
        <v>176.06</v>
      </c>
      <c r="T6" s="35">
        <f t="shared" si="3"/>
        <v>61.37</v>
      </c>
      <c r="U6" s="35">
        <f t="shared" si="3"/>
        <v>9121</v>
      </c>
      <c r="V6" s="35">
        <f t="shared" si="3"/>
        <v>55.81</v>
      </c>
      <c r="W6" s="35">
        <f t="shared" si="3"/>
        <v>163.43</v>
      </c>
      <c r="X6" s="36">
        <f>IF(X7="",NA(),X7)</f>
        <v>102.23</v>
      </c>
      <c r="Y6" s="36">
        <f t="shared" ref="Y6:AG6" si="4">IF(Y7="",NA(),Y7)</f>
        <v>102.12</v>
      </c>
      <c r="Z6" s="36">
        <f t="shared" si="4"/>
        <v>101.37</v>
      </c>
      <c r="AA6" s="36">
        <f t="shared" si="4"/>
        <v>104.77</v>
      </c>
      <c r="AB6" s="36">
        <f t="shared" si="4"/>
        <v>100.76</v>
      </c>
      <c r="AC6" s="36">
        <f t="shared" si="4"/>
        <v>107.95</v>
      </c>
      <c r="AD6" s="36">
        <f t="shared" si="4"/>
        <v>104.47</v>
      </c>
      <c r="AE6" s="36">
        <f t="shared" si="4"/>
        <v>103.81</v>
      </c>
      <c r="AF6" s="36">
        <f t="shared" si="4"/>
        <v>104.35</v>
      </c>
      <c r="AG6" s="36">
        <f t="shared" si="4"/>
        <v>105.34</v>
      </c>
      <c r="AH6" s="35" t="str">
        <f>IF(AH7="","",IF(AH7="-","【-】","【"&amp;SUBSTITUTE(TEXT(AH7,"#,##0.00"),"-","△")&amp;"】"))</f>
        <v>【110.27】</v>
      </c>
      <c r="AI6" s="35">
        <f>IF(AI7="",NA(),AI7)</f>
        <v>0</v>
      </c>
      <c r="AJ6" s="35">
        <f t="shared" ref="AJ6:AR6" si="5">IF(AJ7="",NA(),AJ7)</f>
        <v>0</v>
      </c>
      <c r="AK6" s="35">
        <f t="shared" si="5"/>
        <v>0</v>
      </c>
      <c r="AL6" s="35">
        <f t="shared" si="5"/>
        <v>0</v>
      </c>
      <c r="AM6" s="35">
        <f t="shared" si="5"/>
        <v>0</v>
      </c>
      <c r="AN6" s="36">
        <f t="shared" si="5"/>
        <v>12.44</v>
      </c>
      <c r="AO6" s="36">
        <f t="shared" si="5"/>
        <v>16.399999999999999</v>
      </c>
      <c r="AP6" s="36">
        <f t="shared" si="5"/>
        <v>25.66</v>
      </c>
      <c r="AQ6" s="36">
        <f t="shared" si="5"/>
        <v>21.69</v>
      </c>
      <c r="AR6" s="36">
        <f t="shared" si="5"/>
        <v>24.04</v>
      </c>
      <c r="AS6" s="35" t="str">
        <f>IF(AS7="","",IF(AS7="-","【-】","【"&amp;SUBSTITUTE(TEXT(AS7,"#,##0.00"),"-","△")&amp;"】"))</f>
        <v>【1.15】</v>
      </c>
      <c r="AT6" s="36">
        <f>IF(AT7="",NA(),AT7)</f>
        <v>108.32</v>
      </c>
      <c r="AU6" s="36">
        <f t="shared" ref="AU6:BC6" si="6">IF(AU7="",NA(),AU7)</f>
        <v>111.87</v>
      </c>
      <c r="AV6" s="36">
        <f t="shared" si="6"/>
        <v>128.94</v>
      </c>
      <c r="AW6" s="36">
        <f t="shared" si="6"/>
        <v>137.97</v>
      </c>
      <c r="AX6" s="36">
        <f t="shared" si="6"/>
        <v>148.61000000000001</v>
      </c>
      <c r="AY6" s="36">
        <f t="shared" si="6"/>
        <v>371.89</v>
      </c>
      <c r="AZ6" s="36">
        <f t="shared" si="6"/>
        <v>293.23</v>
      </c>
      <c r="BA6" s="36">
        <f t="shared" si="6"/>
        <v>300.14</v>
      </c>
      <c r="BB6" s="36">
        <f t="shared" si="6"/>
        <v>301.04000000000002</v>
      </c>
      <c r="BC6" s="36">
        <f t="shared" si="6"/>
        <v>305.08</v>
      </c>
      <c r="BD6" s="35" t="str">
        <f>IF(BD7="","",IF(BD7="-","【-】","【"&amp;SUBSTITUTE(TEXT(BD7,"#,##0.00"),"-","△")&amp;"】"))</f>
        <v>【260.31】</v>
      </c>
      <c r="BE6" s="36">
        <f>IF(BE7="",NA(),BE7)</f>
        <v>956.22</v>
      </c>
      <c r="BF6" s="36">
        <f t="shared" ref="BF6:BN6" si="7">IF(BF7="",NA(),BF7)</f>
        <v>915.84</v>
      </c>
      <c r="BG6" s="36">
        <f t="shared" si="7"/>
        <v>868.18</v>
      </c>
      <c r="BH6" s="36">
        <f t="shared" si="7"/>
        <v>876.03</v>
      </c>
      <c r="BI6" s="36">
        <f t="shared" si="7"/>
        <v>746.55</v>
      </c>
      <c r="BJ6" s="36">
        <f t="shared" si="7"/>
        <v>483.11</v>
      </c>
      <c r="BK6" s="36">
        <f t="shared" si="7"/>
        <v>542.29999999999995</v>
      </c>
      <c r="BL6" s="36">
        <f t="shared" si="7"/>
        <v>566.65</v>
      </c>
      <c r="BM6" s="36">
        <f t="shared" si="7"/>
        <v>551.62</v>
      </c>
      <c r="BN6" s="36">
        <f t="shared" si="7"/>
        <v>585.59</v>
      </c>
      <c r="BO6" s="35" t="str">
        <f>IF(BO7="","",IF(BO7="-","【-】","【"&amp;SUBSTITUTE(TEXT(BO7,"#,##0.00"),"-","△")&amp;"】"))</f>
        <v>【275.67】</v>
      </c>
      <c r="BP6" s="36">
        <f>IF(BP7="",NA(),BP7)</f>
        <v>67.44</v>
      </c>
      <c r="BQ6" s="36">
        <f t="shared" ref="BQ6:BY6" si="8">IF(BQ7="",NA(),BQ7)</f>
        <v>69.680000000000007</v>
      </c>
      <c r="BR6" s="36">
        <f t="shared" si="8"/>
        <v>67.13</v>
      </c>
      <c r="BS6" s="36">
        <f t="shared" si="8"/>
        <v>71.510000000000005</v>
      </c>
      <c r="BT6" s="36">
        <f t="shared" si="8"/>
        <v>77.81</v>
      </c>
      <c r="BU6" s="36">
        <f t="shared" si="8"/>
        <v>93.28</v>
      </c>
      <c r="BV6" s="36">
        <f t="shared" si="8"/>
        <v>87.51</v>
      </c>
      <c r="BW6" s="36">
        <f t="shared" si="8"/>
        <v>84.77</v>
      </c>
      <c r="BX6" s="36">
        <f t="shared" si="8"/>
        <v>87.11</v>
      </c>
      <c r="BY6" s="36">
        <f t="shared" si="8"/>
        <v>82.78</v>
      </c>
      <c r="BZ6" s="35" t="str">
        <f>IF(BZ7="","",IF(BZ7="-","【-】","【"&amp;SUBSTITUTE(TEXT(BZ7,"#,##0.00"),"-","△")&amp;"】"))</f>
        <v>【100.05】</v>
      </c>
      <c r="CA6" s="36">
        <f>IF(CA7="",NA(),CA7)</f>
        <v>292.73</v>
      </c>
      <c r="CB6" s="36">
        <f t="shared" ref="CB6:CJ6" si="9">IF(CB7="",NA(),CB7)</f>
        <v>284.10000000000002</v>
      </c>
      <c r="CC6" s="36">
        <f t="shared" si="9"/>
        <v>292.67</v>
      </c>
      <c r="CD6" s="36">
        <f t="shared" si="9"/>
        <v>276.44</v>
      </c>
      <c r="CE6" s="36">
        <f t="shared" si="9"/>
        <v>287.66000000000003</v>
      </c>
      <c r="CF6" s="36">
        <f t="shared" si="9"/>
        <v>208.29</v>
      </c>
      <c r="CG6" s="36">
        <f t="shared" si="9"/>
        <v>218.42</v>
      </c>
      <c r="CH6" s="36">
        <f t="shared" si="9"/>
        <v>227.27</v>
      </c>
      <c r="CI6" s="36">
        <f t="shared" si="9"/>
        <v>223.98</v>
      </c>
      <c r="CJ6" s="36">
        <f t="shared" si="9"/>
        <v>225.09</v>
      </c>
      <c r="CK6" s="35" t="str">
        <f>IF(CK7="","",IF(CK7="-","【-】","【"&amp;SUBSTITUTE(TEXT(CK7,"#,##0.00"),"-","△")&amp;"】"))</f>
        <v>【166.40】</v>
      </c>
      <c r="CL6" s="36">
        <f>IF(CL7="",NA(),CL7)</f>
        <v>49.32</v>
      </c>
      <c r="CM6" s="36">
        <f t="shared" ref="CM6:CU6" si="10">IF(CM7="",NA(),CM7)</f>
        <v>38.58</v>
      </c>
      <c r="CN6" s="36">
        <f t="shared" si="10"/>
        <v>40.01</v>
      </c>
      <c r="CO6" s="36">
        <f t="shared" si="10"/>
        <v>38.68</v>
      </c>
      <c r="CP6" s="36">
        <f t="shared" si="10"/>
        <v>38.33</v>
      </c>
      <c r="CQ6" s="36">
        <f t="shared" si="10"/>
        <v>49.32</v>
      </c>
      <c r="CR6" s="36">
        <f t="shared" si="10"/>
        <v>50.24</v>
      </c>
      <c r="CS6" s="36">
        <f t="shared" si="10"/>
        <v>50.29</v>
      </c>
      <c r="CT6" s="36">
        <f t="shared" si="10"/>
        <v>49.64</v>
      </c>
      <c r="CU6" s="36">
        <f t="shared" si="10"/>
        <v>49.38</v>
      </c>
      <c r="CV6" s="35" t="str">
        <f>IF(CV7="","",IF(CV7="-","【-】","【"&amp;SUBSTITUTE(TEXT(CV7,"#,##0.00"),"-","△")&amp;"】"))</f>
        <v>【60.69】</v>
      </c>
      <c r="CW6" s="36">
        <f>IF(CW7="",NA(),CW7)</f>
        <v>66</v>
      </c>
      <c r="CX6" s="36">
        <f t="shared" ref="CX6:DF6" si="11">IF(CX7="",NA(),CX7)</f>
        <v>65</v>
      </c>
      <c r="CY6" s="36">
        <f t="shared" si="11"/>
        <v>64</v>
      </c>
      <c r="CZ6" s="36">
        <f t="shared" si="11"/>
        <v>63</v>
      </c>
      <c r="DA6" s="36">
        <f t="shared" si="11"/>
        <v>63</v>
      </c>
      <c r="DB6" s="36">
        <f t="shared" si="11"/>
        <v>79.34</v>
      </c>
      <c r="DC6" s="36">
        <f t="shared" si="11"/>
        <v>78.650000000000006</v>
      </c>
      <c r="DD6" s="36">
        <f t="shared" si="11"/>
        <v>77.73</v>
      </c>
      <c r="DE6" s="36">
        <f t="shared" si="11"/>
        <v>78.09</v>
      </c>
      <c r="DF6" s="36">
        <f t="shared" si="11"/>
        <v>78.010000000000005</v>
      </c>
      <c r="DG6" s="35" t="str">
        <f>IF(DG7="","",IF(DG7="-","【-】","【"&amp;SUBSTITUTE(TEXT(DG7,"#,##0.00"),"-","△")&amp;"】"))</f>
        <v>【89.82】</v>
      </c>
      <c r="DH6" s="36">
        <f>IF(DH7="",NA(),DH7)</f>
        <v>45.59</v>
      </c>
      <c r="DI6" s="36">
        <f t="shared" ref="DI6:DQ6" si="12">IF(DI7="",NA(),DI7)</f>
        <v>46.5</v>
      </c>
      <c r="DJ6" s="36">
        <f t="shared" si="12"/>
        <v>47.19</v>
      </c>
      <c r="DK6" s="36">
        <f t="shared" si="12"/>
        <v>48.15</v>
      </c>
      <c r="DL6" s="36">
        <f t="shared" si="12"/>
        <v>49.15</v>
      </c>
      <c r="DM6" s="36">
        <f t="shared" si="12"/>
        <v>48.3</v>
      </c>
      <c r="DN6" s="36">
        <f t="shared" si="12"/>
        <v>45.14</v>
      </c>
      <c r="DO6" s="36">
        <f t="shared" si="12"/>
        <v>45.85</v>
      </c>
      <c r="DP6" s="36">
        <f t="shared" si="12"/>
        <v>47.31</v>
      </c>
      <c r="DQ6" s="36">
        <f t="shared" si="12"/>
        <v>47.5</v>
      </c>
      <c r="DR6" s="35" t="str">
        <f>IF(DR7="","",IF(DR7="-","【-】","【"&amp;SUBSTITUTE(TEXT(DR7,"#,##0.00"),"-","△")&amp;"】"))</f>
        <v>【50.19】</v>
      </c>
      <c r="DS6" s="36">
        <f>IF(DS7="",NA(),DS7)</f>
        <v>12.8</v>
      </c>
      <c r="DT6" s="36">
        <f t="shared" ref="DT6:EB6" si="13">IF(DT7="",NA(),DT7)</f>
        <v>11.74</v>
      </c>
      <c r="DU6" s="36">
        <f t="shared" si="13"/>
        <v>14.25</v>
      </c>
      <c r="DV6" s="36">
        <f t="shared" si="13"/>
        <v>15.17</v>
      </c>
      <c r="DW6" s="36">
        <f t="shared" si="13"/>
        <v>17.48</v>
      </c>
      <c r="DX6" s="36">
        <f t="shared" si="13"/>
        <v>12.43</v>
      </c>
      <c r="DY6" s="36">
        <f t="shared" si="13"/>
        <v>13.58</v>
      </c>
      <c r="DZ6" s="36">
        <f t="shared" si="13"/>
        <v>14.13</v>
      </c>
      <c r="EA6" s="36">
        <f t="shared" si="13"/>
        <v>16.77</v>
      </c>
      <c r="EB6" s="36">
        <f t="shared" si="13"/>
        <v>17.399999999999999</v>
      </c>
      <c r="EC6" s="35" t="str">
        <f>IF(EC7="","",IF(EC7="-","【-】","【"&amp;SUBSTITUTE(TEXT(EC7,"#,##0.00"),"-","△")&amp;"】"))</f>
        <v>【20.63】</v>
      </c>
      <c r="ED6" s="36">
        <f>IF(ED7="",NA(),ED7)</f>
        <v>0.73</v>
      </c>
      <c r="EE6" s="36">
        <f t="shared" ref="EE6:EM6" si="14">IF(EE7="",NA(),EE7)</f>
        <v>0.7</v>
      </c>
      <c r="EF6" s="36">
        <f t="shared" si="14"/>
        <v>1.51</v>
      </c>
      <c r="EG6" s="36">
        <f t="shared" si="14"/>
        <v>0.66</v>
      </c>
      <c r="EH6" s="36">
        <f t="shared" si="14"/>
        <v>1.49</v>
      </c>
      <c r="EI6" s="36">
        <f t="shared" si="14"/>
        <v>0.46</v>
      </c>
      <c r="EJ6" s="36">
        <f t="shared" si="14"/>
        <v>0.44</v>
      </c>
      <c r="EK6" s="36">
        <f t="shared" si="14"/>
        <v>0.52</v>
      </c>
      <c r="EL6" s="36">
        <f t="shared" si="14"/>
        <v>0.47</v>
      </c>
      <c r="EM6" s="36">
        <f t="shared" si="14"/>
        <v>0.4</v>
      </c>
      <c r="EN6" s="35" t="str">
        <f>IF(EN7="","",IF(EN7="-","【-】","【"&amp;SUBSTITUTE(TEXT(EN7,"#,##0.00"),"-","△")&amp;"】"))</f>
        <v>【0.69】</v>
      </c>
    </row>
    <row r="7" spans="1:144" s="37" customFormat="1" x14ac:dyDescent="0.15">
      <c r="A7" s="29"/>
      <c r="B7" s="38">
        <v>2020</v>
      </c>
      <c r="C7" s="38">
        <v>93840</v>
      </c>
      <c r="D7" s="38">
        <v>46</v>
      </c>
      <c r="E7" s="38">
        <v>1</v>
      </c>
      <c r="F7" s="38">
        <v>0</v>
      </c>
      <c r="G7" s="38">
        <v>1</v>
      </c>
      <c r="H7" s="38" t="s">
        <v>93</v>
      </c>
      <c r="I7" s="38" t="s">
        <v>94</v>
      </c>
      <c r="J7" s="38" t="s">
        <v>95</v>
      </c>
      <c r="K7" s="38" t="s">
        <v>96</v>
      </c>
      <c r="L7" s="38" t="s">
        <v>97</v>
      </c>
      <c r="M7" s="38" t="s">
        <v>98</v>
      </c>
      <c r="N7" s="39" t="s">
        <v>99</v>
      </c>
      <c r="O7" s="39">
        <v>69.08</v>
      </c>
      <c r="P7" s="39">
        <v>85.38</v>
      </c>
      <c r="Q7" s="39">
        <v>4290</v>
      </c>
      <c r="R7" s="39">
        <v>10804</v>
      </c>
      <c r="S7" s="39">
        <v>176.06</v>
      </c>
      <c r="T7" s="39">
        <v>61.37</v>
      </c>
      <c r="U7" s="39">
        <v>9121</v>
      </c>
      <c r="V7" s="39">
        <v>55.81</v>
      </c>
      <c r="W7" s="39">
        <v>163.43</v>
      </c>
      <c r="X7" s="39">
        <v>102.23</v>
      </c>
      <c r="Y7" s="39">
        <v>102.12</v>
      </c>
      <c r="Z7" s="39">
        <v>101.37</v>
      </c>
      <c r="AA7" s="39">
        <v>104.77</v>
      </c>
      <c r="AB7" s="39">
        <v>100.76</v>
      </c>
      <c r="AC7" s="39">
        <v>107.95</v>
      </c>
      <c r="AD7" s="39">
        <v>104.47</v>
      </c>
      <c r="AE7" s="39">
        <v>103.81</v>
      </c>
      <c r="AF7" s="39">
        <v>104.35</v>
      </c>
      <c r="AG7" s="39">
        <v>105.34</v>
      </c>
      <c r="AH7" s="39">
        <v>110.27</v>
      </c>
      <c r="AI7" s="39">
        <v>0</v>
      </c>
      <c r="AJ7" s="39">
        <v>0</v>
      </c>
      <c r="AK7" s="39">
        <v>0</v>
      </c>
      <c r="AL7" s="39">
        <v>0</v>
      </c>
      <c r="AM7" s="39">
        <v>0</v>
      </c>
      <c r="AN7" s="39">
        <v>12.44</v>
      </c>
      <c r="AO7" s="39">
        <v>16.399999999999999</v>
      </c>
      <c r="AP7" s="39">
        <v>25.66</v>
      </c>
      <c r="AQ7" s="39">
        <v>21.69</v>
      </c>
      <c r="AR7" s="39">
        <v>24.04</v>
      </c>
      <c r="AS7" s="39">
        <v>1.1499999999999999</v>
      </c>
      <c r="AT7" s="39">
        <v>108.32</v>
      </c>
      <c r="AU7" s="39">
        <v>111.87</v>
      </c>
      <c r="AV7" s="39">
        <v>128.94</v>
      </c>
      <c r="AW7" s="39">
        <v>137.97</v>
      </c>
      <c r="AX7" s="39">
        <v>148.61000000000001</v>
      </c>
      <c r="AY7" s="39">
        <v>371.89</v>
      </c>
      <c r="AZ7" s="39">
        <v>293.23</v>
      </c>
      <c r="BA7" s="39">
        <v>300.14</v>
      </c>
      <c r="BB7" s="39">
        <v>301.04000000000002</v>
      </c>
      <c r="BC7" s="39">
        <v>305.08</v>
      </c>
      <c r="BD7" s="39">
        <v>260.31</v>
      </c>
      <c r="BE7" s="39">
        <v>956.22</v>
      </c>
      <c r="BF7" s="39">
        <v>915.84</v>
      </c>
      <c r="BG7" s="39">
        <v>868.18</v>
      </c>
      <c r="BH7" s="39">
        <v>876.03</v>
      </c>
      <c r="BI7" s="39">
        <v>746.55</v>
      </c>
      <c r="BJ7" s="39">
        <v>483.11</v>
      </c>
      <c r="BK7" s="39">
        <v>542.29999999999995</v>
      </c>
      <c r="BL7" s="39">
        <v>566.65</v>
      </c>
      <c r="BM7" s="39">
        <v>551.62</v>
      </c>
      <c r="BN7" s="39">
        <v>585.59</v>
      </c>
      <c r="BO7" s="39">
        <v>275.67</v>
      </c>
      <c r="BP7" s="39">
        <v>67.44</v>
      </c>
      <c r="BQ7" s="39">
        <v>69.680000000000007</v>
      </c>
      <c r="BR7" s="39">
        <v>67.13</v>
      </c>
      <c r="BS7" s="39">
        <v>71.510000000000005</v>
      </c>
      <c r="BT7" s="39">
        <v>77.81</v>
      </c>
      <c r="BU7" s="39">
        <v>93.28</v>
      </c>
      <c r="BV7" s="39">
        <v>87.51</v>
      </c>
      <c r="BW7" s="39">
        <v>84.77</v>
      </c>
      <c r="BX7" s="39">
        <v>87.11</v>
      </c>
      <c r="BY7" s="39">
        <v>82.78</v>
      </c>
      <c r="BZ7" s="39">
        <v>100.05</v>
      </c>
      <c r="CA7" s="39">
        <v>292.73</v>
      </c>
      <c r="CB7" s="39">
        <v>284.10000000000002</v>
      </c>
      <c r="CC7" s="39">
        <v>292.67</v>
      </c>
      <c r="CD7" s="39">
        <v>276.44</v>
      </c>
      <c r="CE7" s="39">
        <v>287.66000000000003</v>
      </c>
      <c r="CF7" s="39">
        <v>208.29</v>
      </c>
      <c r="CG7" s="39">
        <v>218.42</v>
      </c>
      <c r="CH7" s="39">
        <v>227.27</v>
      </c>
      <c r="CI7" s="39">
        <v>223.98</v>
      </c>
      <c r="CJ7" s="39">
        <v>225.09</v>
      </c>
      <c r="CK7" s="39">
        <v>166.4</v>
      </c>
      <c r="CL7" s="39">
        <v>49.32</v>
      </c>
      <c r="CM7" s="39">
        <v>38.58</v>
      </c>
      <c r="CN7" s="39">
        <v>40.01</v>
      </c>
      <c r="CO7" s="39">
        <v>38.68</v>
      </c>
      <c r="CP7" s="39">
        <v>38.33</v>
      </c>
      <c r="CQ7" s="39">
        <v>49.32</v>
      </c>
      <c r="CR7" s="39">
        <v>50.24</v>
      </c>
      <c r="CS7" s="39">
        <v>50.29</v>
      </c>
      <c r="CT7" s="39">
        <v>49.64</v>
      </c>
      <c r="CU7" s="39">
        <v>49.38</v>
      </c>
      <c r="CV7" s="39">
        <v>60.69</v>
      </c>
      <c r="CW7" s="39">
        <v>66</v>
      </c>
      <c r="CX7" s="39">
        <v>65</v>
      </c>
      <c r="CY7" s="39">
        <v>64</v>
      </c>
      <c r="CZ7" s="39">
        <v>63</v>
      </c>
      <c r="DA7" s="39">
        <v>63</v>
      </c>
      <c r="DB7" s="39">
        <v>79.34</v>
      </c>
      <c r="DC7" s="39">
        <v>78.650000000000006</v>
      </c>
      <c r="DD7" s="39">
        <v>77.73</v>
      </c>
      <c r="DE7" s="39">
        <v>78.09</v>
      </c>
      <c r="DF7" s="39">
        <v>78.010000000000005</v>
      </c>
      <c r="DG7" s="39">
        <v>89.82</v>
      </c>
      <c r="DH7" s="39">
        <v>45.59</v>
      </c>
      <c r="DI7" s="39">
        <v>46.5</v>
      </c>
      <c r="DJ7" s="39">
        <v>47.19</v>
      </c>
      <c r="DK7" s="39">
        <v>48.15</v>
      </c>
      <c r="DL7" s="39">
        <v>49.15</v>
      </c>
      <c r="DM7" s="39">
        <v>48.3</v>
      </c>
      <c r="DN7" s="39">
        <v>45.14</v>
      </c>
      <c r="DO7" s="39">
        <v>45.85</v>
      </c>
      <c r="DP7" s="39">
        <v>47.31</v>
      </c>
      <c r="DQ7" s="39">
        <v>47.5</v>
      </c>
      <c r="DR7" s="39">
        <v>50.19</v>
      </c>
      <c r="DS7" s="39">
        <v>12.8</v>
      </c>
      <c r="DT7" s="39">
        <v>11.74</v>
      </c>
      <c r="DU7" s="39">
        <v>14.25</v>
      </c>
      <c r="DV7" s="39">
        <v>15.17</v>
      </c>
      <c r="DW7" s="39">
        <v>17.48</v>
      </c>
      <c r="DX7" s="39">
        <v>12.43</v>
      </c>
      <c r="DY7" s="39">
        <v>13.58</v>
      </c>
      <c r="DZ7" s="39">
        <v>14.13</v>
      </c>
      <c r="EA7" s="39">
        <v>16.77</v>
      </c>
      <c r="EB7" s="39">
        <v>17.399999999999999</v>
      </c>
      <c r="EC7" s="39">
        <v>20.63</v>
      </c>
      <c r="ED7" s="39">
        <v>0.73</v>
      </c>
      <c r="EE7" s="39">
        <v>0.7</v>
      </c>
      <c r="EF7" s="39">
        <v>1.51</v>
      </c>
      <c r="EG7" s="39">
        <v>0.66</v>
      </c>
      <c r="EH7" s="39">
        <v>1.49</v>
      </c>
      <c r="EI7" s="39">
        <v>0.46</v>
      </c>
      <c r="EJ7" s="39">
        <v>0.44</v>
      </c>
      <c r="EK7" s="39">
        <v>0.52</v>
      </c>
      <c r="EL7" s="39">
        <v>0.47</v>
      </c>
      <c r="EM7" s="39">
        <v>0.4</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108</v>
      </c>
      <c r="D13" t="s">
        <v>109</v>
      </c>
      <c r="E13" t="s">
        <v>110</v>
      </c>
      <c r="F13" t="s">
        <v>111</v>
      </c>
      <c r="G13" t="s">
        <v>112</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北条　美智子</cp:lastModifiedBy>
  <cp:lastPrinted>2022-01-21T00:02:40Z</cp:lastPrinted>
  <dcterms:created xsi:type="dcterms:W3CDTF">2021-12-03T06:45:49Z</dcterms:created>
  <dcterms:modified xsi:type="dcterms:W3CDTF">2022-01-21T00:02:47Z</dcterms:modified>
  <cp:category/>
</cp:coreProperties>
</file>