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7下水（小規模、特地）\"/>
    </mc:Choice>
  </mc:AlternateContent>
  <workbookProtection workbookAlgorithmName="SHA-512" workbookHashValue="uCrng5RP9N2nplHDYNSwsfdkwye4lpWvtm4p4eUSuuXE9hhs/PTU3U+z+Y13aJFtxaTtdtVbxytVjnVajVDIXA==" workbookSaltValue="seGBLTS+YmqWuwQHbLec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<sst xmlns="http://schemas.openxmlformats.org/spreadsheetml/2006/main" count="299" uniqueCount="118">
  <si>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</si>
  <si>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</si>
  <si>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</si>
  <si>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</si>
  <si>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</si>
  <si>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</si>
  <si>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</si>
  <si>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</si>
  <si>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</si>
  <si>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</si>
  <si>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</si>
  <si>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</si>
  <si>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</si>
  <si>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</si>
  <si>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</si>
  <si>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</si>
  <si>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</si>
  <si>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</si>
  <si>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</si>
  <si>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</si>
  <si>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</si>
  <si>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</si>
  <si>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</si>
  <si>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</si>
  <si>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</si>
  <si>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</si>
  <si>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</si>
  <si>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</si>
  <si>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</si>
  <si>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</si>
  <si>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</si>
  <si>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</si>
  <si>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</si>
  <si>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</si>
  <si>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</si>
  <si>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</si>
  <si>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</si>
  <si>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</si>
  <si>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</si>
  <si>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</si>
  <si>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</si>
  <si>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</si>
  <si>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</si>
  <si>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</si>
  <si>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</si>
  <si>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</si>
  <si>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</si>
  <si>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</si>
  <si>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</si>
  <si>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</si>
  <si>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</si>
  <si>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</si>
  <si>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</si>
  <si>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</si>
  <si>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</si>
  <si>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</si>
  <si>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</si>
  <si>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</si>
  <si>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</si>
  <si>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</si>
  <si>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</si>
  <si>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</si>
  <si>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</si>
  <si>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</si>
  <si>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</si>
  <si>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</si>
  <si>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</si>
  <si>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</si>
  <si>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</si>
  <si>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</si>
  <si>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</si>
  <si>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</si>
  <si>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</si>
  <si>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</si>
  <si>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</si>
  <si>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</si>
  <si>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</si>
  <si>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</si>
  <si>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</si>
  <si>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</si>
  <si>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</si>
  <si>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</si>
  <si>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</si>
  <si>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</si>
  <si>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</si>
  <si>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</si>
  <si>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</si>
  <si>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</si>
  <si>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</si>
  <si>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</si>
  <si>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</si>
  <si>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</si>
  <si>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</si>
  <si>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</si>
  <si>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</si>
  <si>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</si>
  <si>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</si>
  <si>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</si>
  <si>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</si>
  <si>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</si>
  <si>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</si>
  <si>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</si>
  <si>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</si>
  <si>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</si>
  <si>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</si>
  <si>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</si>
  <si>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</si>
  <si>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</si>
  <si>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</si>
  <si>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</si>
  <si>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</si>
  <si>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</si>
  <si>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</si>
  <si>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</si>
  <si>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</si>
  <si>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平成11年に整備完了し、供用開始から約20年経過しているため、今後施設の修繕や更新が必要となります。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rPh sb="1" eb="3">
      <t>ヘイセイ</t>
    </rPh>
    <rPh sb="5" eb="6">
      <t>ネン</t>
    </rPh>
    <rPh sb="7" eb="9">
      <t>セイビ</t>
    </rPh>
    <rPh sb="9" eb="11">
      <t>カンリョウ</t>
    </rPh>
    <rPh sb="13" eb="15">
      <t>キョウヨウ</t>
    </rPh>
    <rPh sb="15" eb="17">
      <t>カイシ</t>
    </rPh>
    <rPh sb="19" eb="20">
      <t>ヤク</t>
    </rPh>
    <rPh sb="22" eb="23">
      <t>ネン</t>
    </rPh>
    <rPh sb="23" eb="25">
      <t>ケイカ</t>
    </rPh>
    <rPh sb="32" eb="34">
      <t>コンゴ</t>
    </rPh>
    <rPh sb="34" eb="36">
      <t>シセツ</t>
    </rPh>
    <rPh sb="37" eb="39">
      <t>シュウゼン</t>
    </rPh>
    <rPh sb="40" eb="42">
      <t>コウシン</t>
    </rPh>
    <rPh sb="43" eb="45">
      <t>ヒツヨウ</t>
    </rPh>
    <rPh sb="58" eb="60">
      <t>ヘイセイ</t>
    </rPh>
    <rPh sb="62" eb="64">
      <t>ネンド</t>
    </rPh>
    <rPh sb="70" eb="72">
      <t>シテン</t>
    </rPh>
    <rPh sb="73" eb="74">
      <t>カン</t>
    </rPh>
    <rPh sb="74" eb="75">
      <t>キョ</t>
    </rPh>
    <rPh sb="76" eb="79">
      <t>ショリジョウ</t>
    </rPh>
    <rPh sb="122" eb="124">
      <t>ケイカク</t>
    </rPh>
    <rPh sb="126" eb="128">
      <t>サクテイ</t>
    </rPh>
    <rPh sb="133" eb="135">
      <t>コンゴ</t>
    </rPh>
    <rPh sb="138" eb="140">
      <t>ケイカク</t>
    </rPh>
    <rPh sb="155" eb="157">
      <t>テイゲン</t>
    </rPh>
    <rPh sb="158" eb="159">
      <t>ツト</t>
    </rPh>
    <phoneticPr fontId="4"/>
  </si>
  <si>
    <t xml:space="preserve"> 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今後、毎年決算確定後には投資・財政計画と実績の比較検証を行い、計画と乖離が生じる場合には、その原因を分析し、必要な見直しを行っていきます。</t>
    <rPh sb="1" eb="3">
      <t>ヘイセイ</t>
    </rPh>
    <rPh sb="5" eb="6">
      <t>ネン</t>
    </rPh>
    <rPh sb="7" eb="8">
      <t>ガツ</t>
    </rPh>
    <rPh sb="9" eb="11">
      <t>レイワ</t>
    </rPh>
    <rPh sb="11" eb="12">
      <t>ガン</t>
    </rPh>
    <rPh sb="16" eb="18">
      <t>レイワ</t>
    </rPh>
    <rPh sb="27" eb="28">
      <t>ネン</t>
    </rPh>
    <rPh sb="28" eb="29">
      <t>カン</t>
    </rPh>
    <rPh sb="34" eb="37">
      <t>ケイカクテキ</t>
    </rPh>
    <rPh sb="39" eb="42">
      <t>ゴウリテキ</t>
    </rPh>
    <rPh sb="43" eb="45">
      <t>ケイエイ</t>
    </rPh>
    <rPh sb="46" eb="47">
      <t>オコナ</t>
    </rPh>
    <rPh sb="49" eb="52">
      <t>アンテイテキ</t>
    </rPh>
    <rPh sb="53" eb="55">
      <t>ジギョウ</t>
    </rPh>
    <rPh sb="55" eb="57">
      <t>ウンエイ</t>
    </rPh>
    <rPh sb="58" eb="60">
      <t>コンゴ</t>
    </rPh>
    <rPh sb="61" eb="63">
      <t>ジゾク</t>
    </rPh>
    <rPh sb="69" eb="71">
      <t>モクテキ</t>
    </rPh>
    <rPh sb="75" eb="78">
      <t>ゲスイドウ</t>
    </rPh>
    <rPh sb="78" eb="80">
      <t>ジギョウ</t>
    </rPh>
    <rPh sb="80" eb="82">
      <t>ケイエイ</t>
    </rPh>
    <rPh sb="82" eb="84">
      <t>センリャク</t>
    </rPh>
    <rPh sb="86" eb="88">
      <t>サクテイ</t>
    </rPh>
    <rPh sb="95" eb="97">
      <t>コンゴ</t>
    </rPh>
    <rPh sb="98" eb="100">
      <t>マイトシ</t>
    </rPh>
    <rPh sb="100" eb="102">
      <t>ケッサン</t>
    </rPh>
    <rPh sb="102" eb="104">
      <t>カクテイ</t>
    </rPh>
    <rPh sb="104" eb="105">
      <t>ゴ</t>
    </rPh>
    <rPh sb="107" eb="109">
      <t>トウシ</t>
    </rPh>
    <rPh sb="110" eb="112">
      <t>ザイセイ</t>
    </rPh>
    <rPh sb="112" eb="114">
      <t>ケイカク</t>
    </rPh>
    <rPh sb="115" eb="117">
      <t>ジッセキ</t>
    </rPh>
    <rPh sb="118" eb="120">
      <t>ヒカク</t>
    </rPh>
    <rPh sb="120" eb="122">
      <t>ケンショウ</t>
    </rPh>
    <rPh sb="123" eb="124">
      <t>オコナ</t>
    </rPh>
    <rPh sb="126" eb="128">
      <t>ケイカク</t>
    </rPh>
    <rPh sb="129" eb="131">
      <t>カイリ</t>
    </rPh>
    <rPh sb="132" eb="133">
      <t>ショウ</t>
    </rPh>
    <rPh sb="135" eb="137">
      <t>バアイ</t>
    </rPh>
    <rPh sb="142" eb="144">
      <t>ゲンイン</t>
    </rPh>
    <rPh sb="145" eb="147">
      <t>ブンセキ</t>
    </rPh>
    <rPh sb="149" eb="151">
      <t>ヒツヨウ</t>
    </rPh>
    <rPh sb="152" eb="154">
      <t>ミナオ</t>
    </rPh>
    <rPh sb="156" eb="157">
      <t>オコナ</t>
    </rPh>
    <phoneticPr fontId="4"/>
  </si>
  <si>
    <t xml:space="preserve">  本町の小規模集合排水処理事業は整備済であり,「⑧水洗化率」も100％と処理区域内の全世帯が接続済です。
　使用料で回収すべき経費をどの程度使用料で賄えているかを表す指標である、「⑤経費回収率」は37.20％、汚水処理にかかるコストを示す、「⑥汚水処理原価」は755.90円と低い水準となっています。人口減少や節水機器等の普及により年々有収水量が減少していることから、今後「⑤経費回収率」は減少し、「⑥汚水処理原価」は増加する見込みです。</t>
    <rPh sb="139" eb="140">
      <t>ヒク</t>
    </rPh>
    <rPh sb="141" eb="143">
      <t>スイジュン</t>
    </rPh>
    <rPh sb="151" eb="153">
      <t>ジンコウ</t>
    </rPh>
    <rPh sb="153" eb="155">
      <t>ゲンショウ</t>
    </rPh>
    <rPh sb="156" eb="158">
      <t>セッスイ</t>
    </rPh>
    <rPh sb="158" eb="160">
      <t>キキ</t>
    </rPh>
    <rPh sb="160" eb="161">
      <t>トウ</t>
    </rPh>
    <rPh sb="162" eb="164">
      <t>フキュウ</t>
    </rPh>
    <rPh sb="167" eb="169">
      <t>ネンネン</t>
    </rPh>
    <rPh sb="169" eb="171">
      <t>ユウシュウ</t>
    </rPh>
    <rPh sb="171" eb="173">
      <t>スイリョウ</t>
    </rPh>
    <rPh sb="174" eb="176">
      <t>ゲンショウ</t>
    </rPh>
    <rPh sb="185" eb="187">
      <t>コンゴ</t>
    </rPh>
    <rPh sb="202" eb="204">
      <t>オスイ</t>
    </rPh>
    <rPh sb="204" eb="206">
      <t>ショリ</t>
    </rPh>
    <rPh sb="206" eb="208">
      <t>ゲンカ</t>
    </rPh>
    <rPh sb="210" eb="212">
      <t>ゾウカ</t>
    </rPh>
    <rPh sb="214" eb="21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</si>
</sst>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A3-464A-9307-0848BCF652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6A3-464A-9307-0848BCF652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86-47BA-A1A3-A2E2EF70D2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35.340000000000003</c:v>
                </c:pt>
                <c:pt idx="4">
                  <c:v>34.68</c:v>
                </c:pt>
              </c:numCache>
            </c:numRef>
          </c:val>
          <c:smooth val="0"/>
          <c:extLst>
            <c:ext xmlns:c16="http://schemas.microsoft.com/office/drawing/2014/chart" uri="{C3380CC4-5D6E-409C-BE32-E72D297353CC}">
              <c16:uniqueId val="{00000001-1886-47BA-A1A3-A2E2EF70D2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40D-4BC8-91F7-889D00DA17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91.52</c:v>
                </c:pt>
                <c:pt idx="4">
                  <c:v>90.33</c:v>
                </c:pt>
              </c:numCache>
            </c:numRef>
          </c:val>
          <c:smooth val="0"/>
          <c:extLst>
            <c:ext xmlns:c16="http://schemas.microsoft.com/office/drawing/2014/chart" uri="{C3380CC4-5D6E-409C-BE32-E72D297353CC}">
              <c16:uniqueId val="{00000001-040D-4BC8-91F7-889D00DA17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105.08</c:v>
                </c:pt>
                <c:pt idx="4">
                  <c:v>102.32</c:v>
                </c:pt>
              </c:numCache>
            </c:numRef>
          </c:val>
          <c:extLst>
            <c:ext xmlns:c16="http://schemas.microsoft.com/office/drawing/2014/chart" uri="{C3380CC4-5D6E-409C-BE32-E72D297353CC}">
              <c16:uniqueId val="{00000000-8461-414E-B822-47300D918D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91.26</c:v>
                </c:pt>
                <c:pt idx="4">
                  <c:v>99.2</c:v>
                </c:pt>
              </c:numCache>
            </c:numRef>
          </c:val>
          <c:smooth val="0"/>
          <c:extLst>
            <c:ext xmlns:c16="http://schemas.microsoft.com/office/drawing/2014/chart" uri="{C3380CC4-5D6E-409C-BE32-E72D297353CC}">
              <c16:uniqueId val="{00000001-8461-414E-B822-47300D918D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15.15</c:v>
                </c:pt>
                <c:pt idx="4">
                  <c:v>18.760000000000002</c:v>
                </c:pt>
              </c:numCache>
            </c:numRef>
          </c:val>
          <c:extLst>
            <c:ext xmlns:c16="http://schemas.microsoft.com/office/drawing/2014/chart" uri="{C3380CC4-5D6E-409C-BE32-E72D297353CC}">
              <c16:uniqueId val="{00000000-0BCA-4064-B456-9173DE55EB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30.28</c:v>
                </c:pt>
                <c:pt idx="4">
                  <c:v>31</c:v>
                </c:pt>
              </c:numCache>
            </c:numRef>
          </c:val>
          <c:smooth val="0"/>
          <c:extLst>
            <c:ext xmlns:c16="http://schemas.microsoft.com/office/drawing/2014/chart" uri="{C3380CC4-5D6E-409C-BE32-E72D297353CC}">
              <c16:uniqueId val="{00000001-0BCA-4064-B456-9173DE55EB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8D-4FBF-AEED-F95486D4AD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F8D-4FBF-AEED-F95486D4AD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88-4F0D-A190-242B3534C6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1597.09</c:v>
                </c:pt>
                <c:pt idx="4">
                  <c:v>1500.46</c:v>
                </c:pt>
              </c:numCache>
            </c:numRef>
          </c:val>
          <c:smooth val="0"/>
          <c:extLst>
            <c:ext xmlns:c16="http://schemas.microsoft.com/office/drawing/2014/chart" uri="{C3380CC4-5D6E-409C-BE32-E72D297353CC}">
              <c16:uniqueId val="{00000001-A988-4F0D-A190-242B3534C6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284.68</c:v>
                </c:pt>
                <c:pt idx="4">
                  <c:v>213.68</c:v>
                </c:pt>
              </c:numCache>
            </c:numRef>
          </c:val>
          <c:extLst>
            <c:ext xmlns:c16="http://schemas.microsoft.com/office/drawing/2014/chart" uri="{C3380CC4-5D6E-409C-BE32-E72D297353CC}">
              <c16:uniqueId val="{00000000-54DE-4A09-B8E9-D7D455753A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88.56</c:v>
                </c:pt>
                <c:pt idx="4">
                  <c:v>81.260000000000005</c:v>
                </c:pt>
              </c:numCache>
            </c:numRef>
          </c:val>
          <c:smooth val="0"/>
          <c:extLst>
            <c:ext xmlns:c16="http://schemas.microsoft.com/office/drawing/2014/chart" uri="{C3380CC4-5D6E-409C-BE32-E72D297353CC}">
              <c16:uniqueId val="{00000001-54DE-4A09-B8E9-D7D455753A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5031.62</c:v>
                </c:pt>
                <c:pt idx="4">
                  <c:v>4670.0200000000004</c:v>
                </c:pt>
              </c:numCache>
            </c:numRef>
          </c:val>
          <c:extLst>
            <c:ext xmlns:c16="http://schemas.microsoft.com/office/drawing/2014/chart" uri="{C3380CC4-5D6E-409C-BE32-E72D297353CC}">
              <c16:uniqueId val="{00000000-85ED-45A9-9B91-3B26722102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1837.88</c:v>
                </c:pt>
                <c:pt idx="4">
                  <c:v>1748.51</c:v>
                </c:pt>
              </c:numCache>
            </c:numRef>
          </c:val>
          <c:smooth val="0"/>
          <c:extLst>
            <c:ext xmlns:c16="http://schemas.microsoft.com/office/drawing/2014/chart" uri="{C3380CC4-5D6E-409C-BE32-E72D297353CC}">
              <c16:uniqueId val="{00000001-85ED-45A9-9B91-3B26722102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39.869999999999997</c:v>
                </c:pt>
                <c:pt idx="4">
                  <c:v>37.200000000000003</c:v>
                </c:pt>
              </c:numCache>
            </c:numRef>
          </c:val>
          <c:extLst>
            <c:ext xmlns:c16="http://schemas.microsoft.com/office/drawing/2014/chart" uri="{C3380CC4-5D6E-409C-BE32-E72D297353CC}">
              <c16:uniqueId val="{00000000-F890-494F-AD56-96478ED815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35.03</c:v>
                </c:pt>
                <c:pt idx="4">
                  <c:v>34.99</c:v>
                </c:pt>
              </c:numCache>
            </c:numRef>
          </c:val>
          <c:smooth val="0"/>
          <c:extLst>
            <c:ext xmlns:c16="http://schemas.microsoft.com/office/drawing/2014/chart" uri="{C3380CC4-5D6E-409C-BE32-E72D297353CC}">
              <c16:uniqueId val="{00000001-F890-494F-AD56-96478ED815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685.22</c:v>
                </c:pt>
                <c:pt idx="4">
                  <c:v>755.9</c:v>
                </c:pt>
              </c:numCache>
            </c:numRef>
          </c:val>
          <c:extLst>
            <c:ext xmlns:c16="http://schemas.microsoft.com/office/drawing/2014/chart" uri="{C3380CC4-5D6E-409C-BE32-E72D297353CC}">
              <c16:uniqueId val="{00000000-E1AB-4457-8008-A6C12B88C3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525.22</c:v>
                </c:pt>
                <c:pt idx="4">
                  <c:v>520.91999999999996</c:v>
                </c:pt>
              </c:numCache>
            </c:numRef>
          </c:val>
          <c:smooth val="0"/>
          <c:extLst>
            <c:ext xmlns:c16="http://schemas.microsoft.com/office/drawing/2014/chart" uri="{C3380CC4-5D6E-409C-BE32-E72D297353CC}">
              <c16:uniqueId val="{00000001-E1AB-4457-8008-A6C12B88C3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高根沢町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29522</v>
      </c>
      <c r="AM8" s="51"/>
      <c r="AN8" s="51"/>
      <c r="AO8" s="51"/>
      <c r="AP8" s="51"/>
      <c r="AQ8" s="51"/>
      <c r="AR8" s="51"/>
      <c r="AS8" s="51"/>
      <c r="AT8" s="46">
        <f>データ!T6</f>
        <v>70.87</v>
      </c>
      <c r="AU8" s="46"/>
      <c r="AV8" s="46"/>
      <c r="AW8" s="46"/>
      <c r="AX8" s="46"/>
      <c r="AY8" s="46"/>
      <c r="AZ8" s="46"/>
      <c r="BA8" s="46"/>
      <c r="BB8" s="46">
        <f>データ!U6</f>
        <v>416.57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11.54</v>
      </c>
      <c r="J10" s="46"/>
      <c r="K10" s="46"/>
      <c r="L10" s="46"/>
      <c r="M10" s="46"/>
      <c r="N10" s="46"/>
      <c r="O10" s="46"/>
      <c r="P10" s="46">
        <f>データ!P6</f>
        <v>0.11</v>
      </c>
      <c r="Q10" s="46"/>
      <c r="R10" s="46"/>
      <c r="S10" s="46"/>
      <c r="T10" s="46"/>
      <c r="U10" s="46"/>
      <c r="V10" s="46"/>
      <c r="W10" s="46">
        <f>データ!Q6</f>
        <v>100</v>
      </c>
      <c r="X10" s="46"/>
      <c r="Y10" s="46"/>
      <c r="Z10" s="46"/>
      <c r="AA10" s="46"/>
      <c r="AB10" s="46"/>
      <c r="AC10" s="46"/>
      <c r="AD10" s="51">
        <f>データ!R6</f>
        <v>3740</v>
      </c>
      <c r="AE10" s="51"/>
      <c r="AF10" s="51"/>
      <c r="AG10" s="51"/>
      <c r="AH10" s="51"/>
      <c r="AI10" s="51"/>
      <c r="AJ10" s="51"/>
      <c r="AK10" s="2"/>
      <c r="AL10" s="51">
        <f>データ!V6</f>
        <v>32</v>
      </c>
      <c r="AM10" s="51"/>
      <c r="AN10" s="51"/>
      <c r="AO10" s="51"/>
      <c r="AP10" s="51"/>
      <c r="AQ10" s="51"/>
      <c r="AR10" s="51"/>
      <c r="AS10" s="51"/>
      <c r="AT10" s="46">
        <f>データ!W6</f>
        <v>0.1</v>
      </c>
      <c r="AU10" s="46"/>
      <c r="AV10" s="46"/>
      <c r="AW10" s="46"/>
      <c r="AX10" s="46"/>
      <c r="AY10" s="46"/>
      <c r="AZ10" s="46"/>
      <c r="BA10" s="46"/>
      <c r="BB10" s="46">
        <f>データ!X6</f>
        <v>320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7C3mjz683ws50xhZwqkwBvGJ4HybU9ILAIQIYqpkcfwWCxi/THtnaZO1OavUA+ojN7MYq6uaIDF8tSXnfvRmxg==" saltValue="C81UdZEYeCSW8n8Wu3vE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93866</v>
      </c>
      <c r="D6" s="33">
        <f t="shared" si="3"/>
        <v>46</v>
      </c>
      <c r="E6" s="33">
        <f t="shared" si="3"/>
        <v>17</v>
      </c>
      <c r="F6" s="33">
        <f t="shared" si="3"/>
        <v>9</v>
      </c>
      <c r="G6" s="33">
        <f t="shared" si="3"/>
        <v>0</v>
      </c>
      <c r="H6" s="33" t="str">
        <f t="shared" si="3"/>
        <v>栃木県　高根沢町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11.54</v>
      </c>
      <c r="P6" s="34">
        <f t="shared" si="3"/>
        <v>0.11</v>
      </c>
      <c r="Q6" s="34">
        <f t="shared" si="3"/>
        <v>100</v>
      </c>
      <c r="R6" s="34">
        <f t="shared" si="3"/>
        <v>3740</v>
      </c>
      <c r="S6" s="34">
        <f t="shared" si="3"/>
        <v>29522</v>
      </c>
      <c r="T6" s="34">
        <f t="shared" si="3"/>
        <v>70.87</v>
      </c>
      <c r="U6" s="34">
        <f t="shared" si="3"/>
        <v>416.57</v>
      </c>
      <c r="V6" s="34">
        <f t="shared" si="3"/>
        <v>32</v>
      </c>
      <c r="W6" s="34">
        <f t="shared" si="3"/>
        <v>0.1</v>
      </c>
      <c r="X6" s="34">
        <f t="shared" si="3"/>
        <v>320</v>
      </c>
      <c r="Y6" s="35" t="str">
        <f>IF(Y7="",NA(),Y7)</f>
        <v>-</v>
      </c>
      <c r="Z6" s="35" t="str">
        <f t="shared" ref="Z6:AH6" si="4">IF(Z7="",NA(),Z7)</f>
        <v>-</v>
      </c>
      <c r="AA6" s="35" t="str">
        <f t="shared" si="4"/>
        <v>-</v>
      </c>
      <c r="AB6" s="35">
        <f t="shared" si="4"/>
        <v>105.08</v>
      </c>
      <c r="AC6" s="35">
        <f t="shared" si="4"/>
        <v>102.32</v>
      </c>
      <c r="AD6" s="35" t="str">
        <f t="shared" si="4"/>
        <v>-</v>
      </c>
      <c r="AE6" s="35" t="str">
        <f t="shared" si="4"/>
        <v>-</v>
      </c>
      <c r="AF6" s="35" t="str">
        <f t="shared" si="4"/>
        <v>-</v>
      </c>
      <c r="AG6" s="35">
        <f t="shared" si="4"/>
        <v>91.26</v>
      </c>
      <c r="AH6" s="35">
        <f t="shared" si="4"/>
        <v>99.2</v>
      </c>
      <c r="AI6" s="34" t="str">
        <f>IF(AI7="","",IF(AI7="-","【-】","【"&amp;SUBSTITUTE(TEXT(AI7,"#,##0.00"),"-","△")&amp;"】"))</f>
        <v>【98.84】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1597.09</v>
      </c>
      <c r="AS6" s="35">
        <f t="shared" si="5"/>
        <v>1500.46</v>
      </c>
      <c r="AT6" s="34" t="str">
        <f>IF(AT7="","",IF(AT7="-","【-】","【"&amp;SUBSTITUTE(TEXT(AT7,"#,##0.00"),"-","△")&amp;"】"))</f>
        <v>【1,399.60】</v>
      </c>
      <c r="AU6" s="35" t="str">
        <f>IF(AU7="",NA(),AU7)</f>
        <v>-</v>
      </c>
      <c r="AV6" s="35" t="str">
        <f t="shared" ref="AV6:BD6" si="6">IF(AV7="",NA(),AV7)</f>
        <v>-</v>
      </c>
      <c r="AW6" s="35" t="str">
        <f t="shared" si="6"/>
        <v>-</v>
      </c>
      <c r="AX6" s="35">
        <f t="shared" si="6"/>
        <v>284.68</v>
      </c>
      <c r="AY6" s="35">
        <f t="shared" si="6"/>
        <v>213.68</v>
      </c>
      <c r="AZ6" s="35" t="str">
        <f t="shared" si="6"/>
        <v>-</v>
      </c>
      <c r="BA6" s="35" t="str">
        <f t="shared" si="6"/>
        <v>-</v>
      </c>
      <c r="BB6" s="35" t="str">
        <f t="shared" si="6"/>
        <v>-</v>
      </c>
      <c r="BC6" s="35">
        <f t="shared" si="6"/>
        <v>88.56</v>
      </c>
      <c r="BD6" s="35">
        <f t="shared" si="6"/>
        <v>81.260000000000005</v>
      </c>
      <c r="BE6" s="34" t="str">
        <f>IF(BE7="","",IF(BE7="-","【-】","【"&amp;SUBSTITUTE(TEXT(BE7,"#,##0.00"),"-","△")&amp;"】"))</f>
        <v>【83.42】</v>
      </c>
      <c r="BF6" s="35" t="str">
        <f>IF(BF7="",NA(),BF7)</f>
        <v>-</v>
      </c>
      <c r="BG6" s="35" t="str">
        <f t="shared" ref="BG6:BO6" si="7">IF(BG7="",NA(),BG7)</f>
        <v>-</v>
      </c>
      <c r="BH6" s="35" t="str">
        <f t="shared" si="7"/>
        <v>-</v>
      </c>
      <c r="BI6" s="35">
        <f t="shared" si="7"/>
        <v>5031.62</v>
      </c>
      <c r="BJ6" s="35">
        <f t="shared" si="7"/>
        <v>4670.0200000000004</v>
      </c>
      <c r="BK6" s="35" t="str">
        <f t="shared" si="7"/>
        <v>-</v>
      </c>
      <c r="BL6" s="35" t="str">
        <f t="shared" si="7"/>
        <v>-</v>
      </c>
      <c r="BM6" s="35" t="str">
        <f t="shared" si="7"/>
        <v>-</v>
      </c>
      <c r="BN6" s="35">
        <f t="shared" si="7"/>
        <v>1837.88</v>
      </c>
      <c r="BO6" s="35">
        <f t="shared" si="7"/>
        <v>1748.51</v>
      </c>
      <c r="BP6" s="34" t="str">
        <f>IF(BP7="","",IF(BP7="-","【-】","【"&amp;SUBSTITUTE(TEXT(BP7,"#,##0.00"),"-","△")&amp;"】"))</f>
        <v>【1,682.85】</v>
      </c>
      <c r="BQ6" s="35" t="str">
        <f>IF(BQ7="",NA(),BQ7)</f>
        <v>-</v>
      </c>
      <c r="BR6" s="35" t="str">
        <f t="shared" ref="BR6:BZ6" si="8">IF(BR7="",NA(),BR7)</f>
        <v>-</v>
      </c>
      <c r="BS6" s="35" t="str">
        <f t="shared" si="8"/>
        <v>-</v>
      </c>
      <c r="BT6" s="35">
        <f t="shared" si="8"/>
        <v>39.869999999999997</v>
      </c>
      <c r="BU6" s="35">
        <f t="shared" si="8"/>
        <v>37.200000000000003</v>
      </c>
      <c r="BV6" s="35" t="str">
        <f t="shared" si="8"/>
        <v>-</v>
      </c>
      <c r="BW6" s="35" t="str">
        <f t="shared" si="8"/>
        <v>-</v>
      </c>
      <c r="BX6" s="35" t="str">
        <f t="shared" si="8"/>
        <v>-</v>
      </c>
      <c r="BY6" s="35">
        <f t="shared" si="8"/>
        <v>35.03</v>
      </c>
      <c r="BZ6" s="35">
        <f t="shared" si="8"/>
        <v>34.99</v>
      </c>
      <c r="CA6" s="34" t="str">
        <f>IF(CA7="","",IF(CA7="-","【-】","【"&amp;SUBSTITUTE(TEXT(CA7,"#,##0.00"),"-","△")&amp;"】"))</f>
        <v>【36.18】</v>
      </c>
      <c r="CB6" s="35" t="str">
        <f>IF(CB7="",NA(),CB7)</f>
        <v>-</v>
      </c>
      <c r="CC6" s="35" t="str">
        <f t="shared" ref="CC6:CK6" si="9">IF(CC7="",NA(),CC7)</f>
        <v>-</v>
      </c>
      <c r="CD6" s="35" t="str">
        <f t="shared" si="9"/>
        <v>-</v>
      </c>
      <c r="CE6" s="35">
        <f t="shared" si="9"/>
        <v>685.22</v>
      </c>
      <c r="CF6" s="35">
        <f t="shared" si="9"/>
        <v>755.9</v>
      </c>
      <c r="CG6" s="35" t="str">
        <f t="shared" si="9"/>
        <v>-</v>
      </c>
      <c r="CH6" s="35" t="str">
        <f t="shared" si="9"/>
        <v>-</v>
      </c>
      <c r="CI6" s="35" t="str">
        <f t="shared" si="9"/>
        <v>-</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35.340000000000003</v>
      </c>
      <c r="CV6" s="35">
        <f t="shared" si="10"/>
        <v>34.68</v>
      </c>
      <c r="CW6" s="34" t="str">
        <f>IF(CW7="","",IF(CW7="-","【-】","【"&amp;SUBSTITUTE(TEXT(CW7,"#,##0.00"),"-","△")&amp;"】"))</f>
        <v>【35.17】</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91.52</v>
      </c>
      <c r="DG6" s="35">
        <f t="shared" si="11"/>
        <v>90.33</v>
      </c>
      <c r="DH6" s="34" t="str">
        <f>IF(DH7="","",IF(DH7="-","【-】","【"&amp;SUBSTITUTE(TEXT(DH7,"#,##0.00"),"-","△")&amp;"】"))</f>
        <v>【90.15】</v>
      </c>
      <c r="DI6" s="35" t="str">
        <f>IF(DI7="",NA(),DI7)</f>
        <v>-</v>
      </c>
      <c r="DJ6" s="35" t="str">
        <f t="shared" ref="DJ6:DR6" si="12">IF(DJ7="",NA(),DJ7)</f>
        <v>-</v>
      </c>
      <c r="DK6" s="35" t="str">
        <f t="shared" si="12"/>
        <v>-</v>
      </c>
      <c r="DL6" s="35">
        <f t="shared" si="12"/>
        <v>15.15</v>
      </c>
      <c r="DM6" s="35">
        <f t="shared" si="12"/>
        <v>18.760000000000002</v>
      </c>
      <c r="DN6" s="35" t="str">
        <f t="shared" si="12"/>
        <v>-</v>
      </c>
      <c r="DO6" s="35" t="str">
        <f t="shared" si="12"/>
        <v>-</v>
      </c>
      <c r="DP6" s="35" t="str">
        <f t="shared" si="12"/>
        <v>-</v>
      </c>
      <c r="DQ6" s="35">
        <f t="shared" si="12"/>
        <v>30.28</v>
      </c>
      <c r="DR6" s="35">
        <f t="shared" si="12"/>
        <v>31</v>
      </c>
      <c r="DS6" s="34" t="str">
        <f>IF(DS7="","",IF(DS7="-","【-】","【"&amp;SUBSTITUTE(TEXT(DS7,"#,##0.00"),"-","△")&amp;"】"))</f>
        <v>【30.43】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93866</v>
      </c>
      <c r="D7" s="37">
        <v>46</v>
      </c>
      <c r="E7" s="37">
        <v>17</v>
      </c>
      <c r="F7" s="37">
        <v>9</v>
      </c>
      <c r="G7" s="37">
        <v>0</v>
      </c>
      <c r="H7" s="37" t="s">
        <v>96</v>
      </c>
      <c r="I7" s="37" t="s">
        <v>97</v>
      </c>
      <c r="J7" s="37" t="s">
        <v>98</v>
      </c>
      <c r="K7" s="37" t="s">
        <v>99</v>
      </c>
      <c r="L7" s="37" t="s">
        <v>100</v>
      </c>
      <c r="M7" s="37" t="s">
        <v>101</v>
      </c>
      <c r="N7" s="38" t="s">
        <v>102</v>
      </c>
      <c r="O7" s="38">
        <v>11.54</v>
      </c>
      <c r="P7" s="38">
        <v>0.11</v>
      </c>
      <c r="Q7" s="38">
        <v>100</v>
      </c>
      <c r="R7" s="38">
        <v>3740</v>
      </c>
      <c r="S7" s="38">
        <v>29522</v>
      </c>
      <c r="T7" s="38">
        <v>70.87</v>
      </c>
      <c r="U7" s="38">
        <v>416.57</v>
      </c>
      <c r="V7" s="38">
        <v>32</v>
      </c>
      <c r="W7" s="38">
        <v>0.1</v>
      </c>
      <c r="X7" s="38">
        <v>320</v>
      </c>
      <c r="Y7" s="38" t="s">
        <v>102</v>
      </c>
      <c r="Z7" s="38" t="s">
        <v>102</v>
      </c>
      <c r="AA7" s="38" t="s">
        <v>102</v>
      </c>
      <c r="AB7" s="38">
        <v>105.08</v>
      </c>
      <c r="AC7" s="38">
        <v>102.32</v>
      </c>
      <c r="AD7" s="38" t="s">
        <v>102</v>
      </c>
      <c r="AE7" s="38" t="s">
        <v>102</v>
      </c>
      <c r="AF7" s="38" t="s">
        <v>102</v>
      </c>
      <c r="AG7" s="38">
        <v>91.26</v>
      </c>
      <c r="AH7" s="38">
        <v>99.2</v>
      </c>
      <c r="AI7" s="38">
        <v>98.84</v>
      </c>
      <c r="AJ7" s="38" t="s">
        <v>102</v>
      </c>
      <c r="AK7" s="38" t="s">
        <v>102</v>
      </c>
      <c r="AL7" s="38" t="s">
        <v>102</v>
      </c>
      <c r="AM7" s="38">
        <v>0</v>
      </c>
      <c r="AN7" s="38">
        <v>0</v>
      </c>
      <c r="AO7" s="38" t="s">
        <v>102</v>
      </c>
      <c r="AP7" s="38" t="s">
        <v>102</v>
      </c>
      <c r="AQ7" s="38" t="s">
        <v>102</v>
      </c>
      <c r="AR7" s="38">
        <v>1597.09</v>
      </c>
      <c r="AS7" s="38">
        <v>1500.46</v>
      </c>
      <c r="AT7" s="38">
        <v>1399.6</v>
      </c>
      <c r="AU7" s="38" t="s">
        <v>102</v>
      </c>
      <c r="AV7" s="38" t="s">
        <v>102</v>
      </c>
      <c r="AW7" s="38" t="s">
        <v>102</v>
      </c>
      <c r="AX7" s="38">
        <v>284.68</v>
      </c>
      <c r="AY7" s="38">
        <v>213.68</v>
      </c>
      <c r="AZ7" s="38" t="s">
        <v>102</v>
      </c>
      <c r="BA7" s="38" t="s">
        <v>102</v>
      </c>
      <c r="BB7" s="38" t="s">
        <v>102</v>
      </c>
      <c r="BC7" s="38">
        <v>88.56</v>
      </c>
      <c r="BD7" s="38">
        <v>81.260000000000005</v>
      </c>
      <c r="BE7" s="38">
        <v>83.42</v>
      </c>
      <c r="BF7" s="38" t="s">
        <v>102</v>
      </c>
      <c r="BG7" s="38" t="s">
        <v>102</v>
      </c>
      <c r="BH7" s="38" t="s">
        <v>102</v>
      </c>
      <c r="BI7" s="38">
        <v>5031.62</v>
      </c>
      <c r="BJ7" s="38">
        <v>4670.0200000000004</v>
      </c>
      <c r="BK7" s="38" t="s">
        <v>102</v>
      </c>
      <c r="BL7" s="38" t="s">
        <v>102</v>
      </c>
      <c r="BM7" s="38" t="s">
        <v>102</v>
      </c>
      <c r="BN7" s="38">
        <v>1837.88</v>
      </c>
      <c r="BO7" s="38">
        <v>1748.51</v>
      </c>
      <c r="BP7" s="38">
        <v>1682.85</v>
      </c>
      <c r="BQ7" s="38" t="s">
        <v>102</v>
      </c>
      <c r="BR7" s="38" t="s">
        <v>102</v>
      </c>
      <c r="BS7" s="38" t="s">
        <v>102</v>
      </c>
      <c r="BT7" s="38">
        <v>39.869999999999997</v>
      </c>
      <c r="BU7" s="38">
        <v>37.200000000000003</v>
      </c>
      <c r="BV7" s="38" t="s">
        <v>102</v>
      </c>
      <c r="BW7" s="38" t="s">
        <v>102</v>
      </c>
      <c r="BX7" s="38" t="s">
        <v>102</v>
      </c>
      <c r="BY7" s="38">
        <v>35.03</v>
      </c>
      <c r="BZ7" s="38">
        <v>34.99</v>
      </c>
      <c r="CA7" s="38">
        <v>36.18</v>
      </c>
      <c r="CB7" s="38" t="s">
        <v>102</v>
      </c>
      <c r="CC7" s="38" t="s">
        <v>102</v>
      </c>
      <c r="CD7" s="38" t="s">
        <v>102</v>
      </c>
      <c r="CE7" s="38">
        <v>685.22</v>
      </c>
      <c r="CF7" s="38">
        <v>755.9</v>
      </c>
      <c r="CG7" s="38" t="s">
        <v>102</v>
      </c>
      <c r="CH7" s="38" t="s">
        <v>102</v>
      </c>
      <c r="CI7" s="38" t="s">
        <v>102</v>
      </c>
      <c r="CJ7" s="38">
        <v>525.22</v>
      </c>
      <c r="CK7" s="38">
        <v>520.91999999999996</v>
      </c>
      <c r="CL7" s="38">
        <v>510.14</v>
      </c>
      <c r="CM7" s="38" t="s">
        <v>102</v>
      </c>
      <c r="CN7" s="38" t="s">
        <v>102</v>
      </c>
      <c r="CO7" s="38" t="s">
        <v>102</v>
      </c>
      <c r="CP7" s="38" t="s">
        <v>102</v>
      </c>
      <c r="CQ7" s="38" t="s">
        <v>102</v>
      </c>
      <c r="CR7" s="38" t="s">
        <v>102</v>
      </c>
      <c r="CS7" s="38" t="s">
        <v>102</v>
      </c>
      <c r="CT7" s="38" t="s">
        <v>102</v>
      </c>
      <c r="CU7" s="38">
        <v>35.340000000000003</v>
      </c>
      <c r="CV7" s="38">
        <v>34.68</v>
      </c>
      <c r="CW7" s="38">
        <v>35.17</v>
      </c>
      <c r="CX7" s="38" t="s">
        <v>102</v>
      </c>
      <c r="CY7" s="38" t="s">
        <v>102</v>
      </c>
      <c r="CZ7" s="38" t="s">
        <v>102</v>
      </c>
      <c r="DA7" s="38">
        <v>100</v>
      </c>
      <c r="DB7" s="38">
        <v>100</v>
      </c>
      <c r="DC7" s="38" t="s">
        <v>102</v>
      </c>
      <c r="DD7" s="38" t="s">
        <v>102</v>
      </c>
      <c r="DE7" s="38" t="s">
        <v>102</v>
      </c>
      <c r="DF7" s="38">
        <v>91.52</v>
      </c>
      <c r="DG7" s="38">
        <v>90.33</v>
      </c>
      <c r="DH7" s="38">
        <v>90.15</v>
      </c>
      <c r="DI7" s="38" t="s">
        <v>102</v>
      </c>
      <c r="DJ7" s="38" t="s">
        <v>102</v>
      </c>
      <c r="DK7" s="38" t="s">
        <v>102</v>
      </c>
      <c r="DL7" s="38">
        <v>15.15</v>
      </c>
      <c r="DM7" s="38">
        <v>18.760000000000002</v>
      </c>
      <c r="DN7" s="38" t="s">
        <v>102</v>
      </c>
      <c r="DO7" s="38" t="s">
        <v>102</v>
      </c>
      <c r="DP7" s="38" t="s">
        <v>102</v>
      </c>
      <c r="DQ7" s="38">
        <v>30.28</v>
      </c>
      <c r="DR7" s="38">
        <v>31</v>
      </c>
      <c r="DS7" s="38">
        <v>30.43</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2021-01-21T01:33:32Z</cp:lastPrinted>
  <dcterms:created xsi:type="dcterms:W3CDTF">2020-12-04T02:39:16Z</dcterms:created>
  <dcterms:modified xsi:type="dcterms:W3CDTF">2021-02-20T02:16:59Z</dcterms:modified>
  <cp:category/>
</cp:coreProperties>
</file>