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７下水（小規模・特地）\"/>
    </mc:Choice>
  </mc:AlternateContent>
  <xr:revisionPtr revIDLastSave="0" documentId="13_ncr:1_{F5934F8B-E1E6-4FDC-B792-2D0FA1C1E5AA}" xr6:coauthVersionLast="47" xr6:coauthVersionMax="47" xr10:uidLastSave="{00000000-0000-0000-0000-000000000000}"/>
  <workbookProtection workbookAlgorithmName="SHA-512" workbookHashValue="Ic0nPsnPde5WkvsqmZVPNk/pT4BbozfA8reynhTB88APwS0V4w1BhY+l+/rjCvx8ag4ZuR4B26Er5VFp6etvMQ==" workbookSaltValue="ccK9jWeLgaYrbWEAKy84F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AL10" i="4"/>
  <c r="P10" i="4"/>
  <c r="I10" i="4"/>
  <c r="AT8" i="4"/>
  <c r="B6"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<sst xmlns="http://schemas.openxmlformats.org/spreadsheetml/2006/main" count="257" uniqueCount="116">
  <si>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</si>
  <si>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</si>
  <si>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</si>
  <si>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</si>
  <si>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</si>
  <si>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</si>
  <si>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</si>
  <si>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</si>
  <si>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</si>
  <si>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</si>
  <si>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</si>
  <si>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</si>
  <si>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</si>
  <si>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</si>
  <si>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</si>
  <si>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</si>
  <si>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</si>
  <si>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</si>
  <si>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</si>
  <si>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</si>
  <si>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</si>
  <si>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</si>
  <si>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</si>
  <si>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</si>
  <si>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</si>
  <si>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</si>
  <si>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</si>
  <si>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</si>
  <si>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</si>
  <si>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</si>
  <si>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</si>
  <si>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</si>
  <si>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</si>
  <si>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</si>
  <si>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</si>
  <si>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</si>
  <si>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</si>
  <si>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</si>
  <si>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</si>
  <si>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</si>
  <si>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</si>
  <si>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</si>
  <si>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</si>
  <si>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</si>
  <si>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</si>
  <si>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</si>
  <si>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</si>
  <si>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</si>
  <si>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</si>
  <si>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</si>
  <si>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</si>
  <si>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</si>
  <si>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</si>
  <si>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</si>
  <si>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</si>
  <si>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</si>
  <si>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</si>
  <si>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</si>
  <si>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</si>
  <si>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</si>
  <si>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</si>
  <si>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</si>
  <si>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</si>
  <si>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</si>
  <si>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</si>
  <si>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</si>
  <si>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</si>
  <si>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</si>
  <si>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</si>
  <si>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</si>
  <si>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</si>
  <si>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</si>
  <si>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</si>
  <si>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</si>
  <si>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</si>
  <si>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</si>
  <si>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</si>
  <si>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</si>
  <si>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</si>
  <si>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</si>
  <si>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</si>
  <si>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</si>
  <si>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</si>
  <si>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</si>
  <si>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</si>
  <si>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</si>
  <si>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</si>
  <si>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</si>
  <si>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</si>
  <si>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</si>
  <si>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</si>
  <si>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</si>
  <si>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</si>
  <si>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</si>
  <si>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</si>
  <si>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</si>
  <si>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</si>
  <si>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</si>
  <si>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</si>
  <si>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</si>
  <si>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</si>
  <si>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</si>
  <si>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</si>
  <si>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</si>
  <si>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</si>
  <si>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</si>
  <si>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</si>
  <si>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</si>
  <si>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</si>
  <si>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</si>
  <si>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</si>
  <si>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</si>
  <si>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</si>
  <si>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本町の小規模集合排水処理事業は整備済であり,「⑧水洗化率」も100％と処理区域内の全世帯が接続済です。
　使用料で回収すべき経費をどの程度使用料で賄えているかを表す指標である、「⑤経費回収率」は100.00％、汚水処理にかかるコストを示す、「⑥汚水処理原価」は358.69円と全国平均、類似団体平均値と比べ低い水準にありますが、処理場修繕費の減少による一時的なものであり、今後の維持管理費用の増加によっては高い水準となる見込みです。</t>
    <rPh sb="139" eb="141">
      <t>ゼンコク</t>
    </rPh>
    <rPh sb="141" eb="143">
      <t>ヘイキン</t>
    </rPh>
    <rPh sb="144" eb="146">
      <t>ルイジ</t>
    </rPh>
    <rPh sb="146" eb="148">
      <t>ダンタイ</t>
    </rPh>
    <rPh sb="148" eb="150">
      <t>ヘイキン</t>
    </rPh>
    <rPh sb="150" eb="151">
      <t>チ</t>
    </rPh>
    <rPh sb="152" eb="153">
      <t>クラ</t>
    </rPh>
    <rPh sb="154" eb="155">
      <t>ヒク</t>
    </rPh>
    <rPh sb="156" eb="158">
      <t>スイジュン</t>
    </rPh>
    <rPh sb="187" eb="189">
      <t>コンゴ</t>
    </rPh>
    <rPh sb="190" eb="194">
      <t>イジカンリ</t>
    </rPh>
    <rPh sb="194" eb="196">
      <t>ヒヨウ</t>
    </rPh>
    <rPh sb="197" eb="199">
      <t>ゾウカ</t>
    </rPh>
    <phoneticPr fontId="4"/>
  </si>
  <si>
    <t xml:space="preserve"> 平成11年に整備完了し、供用開始から約20年経過しているため、今後施設の修繕や更新が必要となります。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今後はその計画をもとにライフサイクルコストの低減に努めます。</t>
    <phoneticPr fontId="4"/>
  </si>
  <si>
    <t xml:space="preserve"> 平成31年2月、令和元年度から令和10年度までの10年間について、計画的かつ合理的な経営を行い、安定的な事業運営を今後も持続させることを目的とした「下水道事業経営戦略」を策定しました。
 今後、毎年決算確定後には投資・財政計画と実績の比較検証を行い、計画と乖離が生じる場合には、その原因を分析し、必要な見直しを行っていきます。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</si>
</sst>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7CD-466F-B31C-0EDFFD63EC5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7CD-466F-B31C-0EDFFD63EC5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CD-4292-9972-4A57D36E62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A7CD-4292-9972-4A57D36E62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9FD8-49C3-AD72-D06F648D059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91.52</c:v>
                </c:pt>
                <c:pt idx="2">
                  <c:v>90.33</c:v>
                </c:pt>
                <c:pt idx="3">
                  <c:v>90.04</c:v>
                </c:pt>
                <c:pt idx="4">
                  <c:v>90.58</c:v>
                </c:pt>
              </c:numCache>
            </c:numRef>
          </c:val>
          <c:smooth val="0"/>
          <c:extLst>
            <c:ext xmlns:c16="http://schemas.microsoft.com/office/drawing/2014/chart" uri="{C3380CC4-5D6E-409C-BE32-E72D297353CC}">
              <c16:uniqueId val="{00000001-9FD8-49C3-AD72-D06F648D059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105.08</c:v>
                </c:pt>
                <c:pt idx="2">
                  <c:v>102.32</c:v>
                </c:pt>
                <c:pt idx="3">
                  <c:v>105.61</c:v>
                </c:pt>
                <c:pt idx="4">
                  <c:v>104.67</c:v>
                </c:pt>
              </c:numCache>
            </c:numRef>
          </c:val>
          <c:extLst>
            <c:ext xmlns:c16="http://schemas.microsoft.com/office/drawing/2014/chart" uri="{C3380CC4-5D6E-409C-BE32-E72D297353CC}">
              <c16:uniqueId val="{00000000-E61A-4B71-AD86-298408CD44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91.26</c:v>
                </c:pt>
                <c:pt idx="2">
                  <c:v>99.2</c:v>
                </c:pt>
                <c:pt idx="3">
                  <c:v>100.42</c:v>
                </c:pt>
                <c:pt idx="4">
                  <c:v>98.03</c:v>
                </c:pt>
              </c:numCache>
            </c:numRef>
          </c:val>
          <c:smooth val="0"/>
          <c:extLst>
            <c:ext xmlns:c16="http://schemas.microsoft.com/office/drawing/2014/chart" uri="{C3380CC4-5D6E-409C-BE32-E72D297353CC}">
              <c16:uniqueId val="{00000001-E61A-4B71-AD86-298408CD44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15.15</c:v>
                </c:pt>
                <c:pt idx="2">
                  <c:v>18.760000000000002</c:v>
                </c:pt>
                <c:pt idx="3">
                  <c:v>21.69</c:v>
                </c:pt>
                <c:pt idx="4">
                  <c:v>24.29</c:v>
                </c:pt>
              </c:numCache>
            </c:numRef>
          </c:val>
          <c:extLst>
            <c:ext xmlns:c16="http://schemas.microsoft.com/office/drawing/2014/chart" uri="{C3380CC4-5D6E-409C-BE32-E72D297353CC}">
              <c16:uniqueId val="{00000000-6072-477D-8CB0-F51B629F79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30.28</c:v>
                </c:pt>
                <c:pt idx="2">
                  <c:v>31</c:v>
                </c:pt>
                <c:pt idx="3">
                  <c:v>29.28</c:v>
                </c:pt>
                <c:pt idx="4">
                  <c:v>32.380000000000003</c:v>
                </c:pt>
              </c:numCache>
            </c:numRef>
          </c:val>
          <c:smooth val="0"/>
          <c:extLst>
            <c:ext xmlns:c16="http://schemas.microsoft.com/office/drawing/2014/chart" uri="{C3380CC4-5D6E-409C-BE32-E72D297353CC}">
              <c16:uniqueId val="{00000001-6072-477D-8CB0-F51B629F79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15F-4FAB-B878-9E123F38C2A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915F-4FAB-B878-9E123F38C2A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3E6-4F8E-AD64-DBA90318E0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1597.09</c:v>
                </c:pt>
                <c:pt idx="2">
                  <c:v>1500.46</c:v>
                </c:pt>
                <c:pt idx="3">
                  <c:v>762.05</c:v>
                </c:pt>
                <c:pt idx="4">
                  <c:v>755.68</c:v>
                </c:pt>
              </c:numCache>
            </c:numRef>
          </c:val>
          <c:smooth val="0"/>
          <c:extLst>
            <c:ext xmlns:c16="http://schemas.microsoft.com/office/drawing/2014/chart" uri="{C3380CC4-5D6E-409C-BE32-E72D297353CC}">
              <c16:uniqueId val="{00000001-83E6-4F8E-AD64-DBA90318E0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284.68</c:v>
                </c:pt>
                <c:pt idx="2">
                  <c:v>213.68</c:v>
                </c:pt>
                <c:pt idx="3">
                  <c:v>137.9</c:v>
                </c:pt>
                <c:pt idx="4">
                  <c:v>62.14</c:v>
                </c:pt>
              </c:numCache>
            </c:numRef>
          </c:val>
          <c:extLst>
            <c:ext xmlns:c16="http://schemas.microsoft.com/office/drawing/2014/chart" uri="{C3380CC4-5D6E-409C-BE32-E72D297353CC}">
              <c16:uniqueId val="{00000000-BFE2-4270-BB79-E592E0ADEF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88.56</c:v>
                </c:pt>
                <c:pt idx="2">
                  <c:v>81.260000000000005</c:v>
                </c:pt>
                <c:pt idx="3">
                  <c:v>92.61</c:v>
                </c:pt>
                <c:pt idx="4">
                  <c:v>91.41</c:v>
                </c:pt>
              </c:numCache>
            </c:numRef>
          </c:val>
          <c:smooth val="0"/>
          <c:extLst>
            <c:ext xmlns:c16="http://schemas.microsoft.com/office/drawing/2014/chart" uri="{C3380CC4-5D6E-409C-BE32-E72D297353CC}">
              <c16:uniqueId val="{00000001-BFE2-4270-BB79-E592E0ADEF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5031.62</c:v>
                </c:pt>
                <c:pt idx="2">
                  <c:v>4670.0200000000004</c:v>
                </c:pt>
                <c:pt idx="3">
                  <c:v>4199.5200000000004</c:v>
                </c:pt>
                <c:pt idx="4">
                  <c:v>3698.07</c:v>
                </c:pt>
              </c:numCache>
            </c:numRef>
          </c:val>
          <c:extLst>
            <c:ext xmlns:c16="http://schemas.microsoft.com/office/drawing/2014/chart" uri="{C3380CC4-5D6E-409C-BE32-E72D297353CC}">
              <c16:uniqueId val="{00000000-DB8E-490C-9DDD-589B11A0418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1837.88</c:v>
                </c:pt>
                <c:pt idx="2">
                  <c:v>1748.51</c:v>
                </c:pt>
                <c:pt idx="3">
                  <c:v>1640.16</c:v>
                </c:pt>
                <c:pt idx="4">
                  <c:v>1521.05</c:v>
                </c:pt>
              </c:numCache>
            </c:numRef>
          </c:val>
          <c:smooth val="0"/>
          <c:extLst>
            <c:ext xmlns:c16="http://schemas.microsoft.com/office/drawing/2014/chart" uri="{C3380CC4-5D6E-409C-BE32-E72D297353CC}">
              <c16:uniqueId val="{00000001-DB8E-490C-9DDD-589B11A0418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39.869999999999997</c:v>
                </c:pt>
                <c:pt idx="2">
                  <c:v>37.200000000000003</c:v>
                </c:pt>
                <c:pt idx="3">
                  <c:v>100</c:v>
                </c:pt>
                <c:pt idx="4">
                  <c:v>100</c:v>
                </c:pt>
              </c:numCache>
            </c:numRef>
          </c:val>
          <c:extLst>
            <c:ext xmlns:c16="http://schemas.microsoft.com/office/drawing/2014/chart" uri="{C3380CC4-5D6E-409C-BE32-E72D297353CC}">
              <c16:uniqueId val="{00000000-B6CE-4EF7-A352-7A21F9AF68E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B6CE-4EF7-A352-7A21F9AF68E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685.22</c:v>
                </c:pt>
                <c:pt idx="2">
                  <c:v>755.9</c:v>
                </c:pt>
                <c:pt idx="3">
                  <c:v>311.56</c:v>
                </c:pt>
                <c:pt idx="4">
                  <c:v>358.69</c:v>
                </c:pt>
              </c:numCache>
            </c:numRef>
          </c:val>
          <c:extLst>
            <c:ext xmlns:c16="http://schemas.microsoft.com/office/drawing/2014/chart" uri="{C3380CC4-5D6E-409C-BE32-E72D297353CC}">
              <c16:uniqueId val="{00000000-1EC4-4322-950A-67E72220B1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525.22</c:v>
                </c:pt>
                <c:pt idx="2">
                  <c:v>520.91999999999996</c:v>
                </c:pt>
                <c:pt idx="3">
                  <c:v>486.77</c:v>
                </c:pt>
                <c:pt idx="4">
                  <c:v>502.1</c:v>
                </c:pt>
              </c:numCache>
            </c:numRef>
          </c:val>
          <c:smooth val="0"/>
          <c:extLst>
            <c:ext xmlns:c16="http://schemas.microsoft.com/office/drawing/2014/chart" uri="{C3380CC4-5D6E-409C-BE32-E72D297353CC}">
              <c16:uniqueId val="{00000001-1EC4-4322-950A-67E72220B1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V104" sqref="BV10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高根沢町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29350</v>
      </c>
      <c r="AM8" s="42"/>
      <c r="AN8" s="42"/>
      <c r="AO8" s="42"/>
      <c r="AP8" s="42"/>
      <c r="AQ8" s="42"/>
      <c r="AR8" s="42"/>
      <c r="AS8" s="42"/>
      <c r="AT8" s="35">
        <f>データ!T6</f>
        <v>70.87</v>
      </c>
      <c r="AU8" s="35"/>
      <c r="AV8" s="35"/>
      <c r="AW8" s="35"/>
      <c r="AX8" s="35"/>
      <c r="AY8" s="35"/>
      <c r="AZ8" s="35"/>
      <c r="BA8" s="35"/>
      <c r="BB8" s="35">
        <f>データ!U6</f>
        <v>414.14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13.66</v>
      </c>
      <c r="J10" s="35"/>
      <c r="K10" s="35"/>
      <c r="L10" s="35"/>
      <c r="M10" s="35"/>
      <c r="N10" s="35"/>
      <c r="O10" s="35"/>
      <c r="P10" s="35">
        <f>データ!P6</f>
        <v>0.11</v>
      </c>
      <c r="Q10" s="35"/>
      <c r="R10" s="35"/>
      <c r="S10" s="35"/>
      <c r="T10" s="35"/>
      <c r="U10" s="35"/>
      <c r="V10" s="35"/>
      <c r="W10" s="35">
        <f>データ!Q6</f>
        <v>100</v>
      </c>
      <c r="X10" s="35"/>
      <c r="Y10" s="35"/>
      <c r="Z10" s="35"/>
      <c r="AA10" s="35"/>
      <c r="AB10" s="35"/>
      <c r="AC10" s="35"/>
      <c r="AD10" s="42">
        <f>データ!R6</f>
        <v>3740</v>
      </c>
      <c r="AE10" s="42"/>
      <c r="AF10" s="42"/>
      <c r="AG10" s="42"/>
      <c r="AH10" s="42"/>
      <c r="AI10" s="42"/>
      <c r="AJ10" s="42"/>
      <c r="AK10" s="2"/>
      <c r="AL10" s="42">
        <f>データ!V6</f>
        <v>32</v>
      </c>
      <c r="AM10" s="42"/>
      <c r="AN10" s="42"/>
      <c r="AO10" s="42"/>
      <c r="AP10" s="42"/>
      <c r="AQ10" s="42"/>
      <c r="AR10" s="42"/>
      <c r="AS10" s="42"/>
      <c r="AT10" s="35">
        <f>データ!W6</f>
        <v>0.1</v>
      </c>
      <c r="AU10" s="35"/>
      <c r="AV10" s="35"/>
      <c r="AW10" s="35"/>
      <c r="AX10" s="35"/>
      <c r="AY10" s="35"/>
      <c r="AZ10" s="35"/>
      <c r="BA10" s="35"/>
      <c r="BB10" s="35">
        <f>データ!X6</f>
        <v>320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3uvNnsOxh3AzHZ0ZdqKBrtiakM7hup39U/1AV9+Jkk5Du/ckeZunce+D7PlhKqfLwdz8Pd9nZS9LLUbE6KSELQ==" saltValue="uLSZzuPdv+eyY1x8gYre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93866</v>
      </c>
      <c r="D6" s="19">
        <f t="shared" si="3"/>
        <v>46</v>
      </c>
      <c r="E6" s="19">
        <f t="shared" si="3"/>
        <v>17</v>
      </c>
      <c r="F6" s="19">
        <f t="shared" si="3"/>
        <v>9</v>
      </c>
      <c r="G6" s="19">
        <f t="shared" si="3"/>
        <v>0</v>
      </c>
      <c r="H6" s="19" t="str">
        <f t="shared" si="3"/>
        <v>栃木県　高根沢町</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13.66</v>
      </c>
      <c r="P6" s="20">
        <f t="shared" si="3"/>
        <v>0.11</v>
      </c>
      <c r="Q6" s="20">
        <f t="shared" si="3"/>
        <v>100</v>
      </c>
      <c r="R6" s="20">
        <f t="shared" si="3"/>
        <v>3740</v>
      </c>
      <c r="S6" s="20">
        <f t="shared" si="3"/>
        <v>29350</v>
      </c>
      <c r="T6" s="20">
        <f t="shared" si="3"/>
        <v>70.87</v>
      </c>
      <c r="U6" s="20">
        <f t="shared" si="3"/>
        <v>414.14</v>
      </c>
      <c r="V6" s="20">
        <f t="shared" si="3"/>
        <v>32</v>
      </c>
      <c r="W6" s="20">
        <f t="shared" si="3"/>
        <v>0.1</v>
      </c>
      <c r="X6" s="20">
        <f t="shared" si="3"/>
        <v>320</v>
      </c>
      <c r="Y6" s="21" t="str">
        <f>IF(Y7="",NA(),Y7)</f>
        <v>-</v>
      </c>
      <c r="Z6" s="21">
        <f t="shared" ref="Z6:AH6" si="4">IF(Z7="",NA(),Z7)</f>
        <v>105.08</v>
      </c>
      <c r="AA6" s="21">
        <f t="shared" si="4"/>
        <v>102.32</v>
      </c>
      <c r="AB6" s="21">
        <f t="shared" si="4"/>
        <v>105.61</v>
      </c>
      <c r="AC6" s="21">
        <f t="shared" si="4"/>
        <v>104.67</v>
      </c>
      <c r="AD6" s="21" t="str">
        <f t="shared" si="4"/>
        <v>-</v>
      </c>
      <c r="AE6" s="21">
        <f t="shared" si="4"/>
        <v>91.26</v>
      </c>
      <c r="AF6" s="21">
        <f t="shared" si="4"/>
        <v>99.2</v>
      </c>
      <c r="AG6" s="21">
        <f t="shared" si="4"/>
        <v>100.42</v>
      </c>
      <c r="AH6" s="21">
        <f t="shared" si="4"/>
        <v>98.03</v>
      </c>
      <c r="AI6" s="20" t="str">
        <f>IF(AI7="","",IF(AI7="-","【-】","【"&amp;SUBSTITUTE(TEXT(AI7,"#,##0.00"),"-","△")&amp;"】"))</f>
        <v>【98.12】</v>
      </c>
      <c r="AJ6" s="21" t="str">
        <f>IF(AJ7="",NA(),AJ7)</f>
        <v>-</v>
      </c>
      <c r="AK6" s="20">
        <f t="shared" ref="AK6:AS6" si="5">IF(AK7="",NA(),AK7)</f>
        <v>0</v>
      </c>
      <c r="AL6" s="20">
        <f t="shared" si="5"/>
        <v>0</v>
      </c>
      <c r="AM6" s="20">
        <f t="shared" si="5"/>
        <v>0</v>
      </c>
      <c r="AN6" s="20">
        <f t="shared" si="5"/>
        <v>0</v>
      </c>
      <c r="AO6" s="21" t="str">
        <f t="shared" si="5"/>
        <v>-</v>
      </c>
      <c r="AP6" s="21">
        <f t="shared" si="5"/>
        <v>1597.09</v>
      </c>
      <c r="AQ6" s="21">
        <f t="shared" si="5"/>
        <v>1500.46</v>
      </c>
      <c r="AR6" s="21">
        <f t="shared" si="5"/>
        <v>762.05</v>
      </c>
      <c r="AS6" s="21">
        <f t="shared" si="5"/>
        <v>755.68</v>
      </c>
      <c r="AT6" s="20" t="str">
        <f>IF(AT7="","",IF(AT7="-","【-】","【"&amp;SUBSTITUTE(TEXT(AT7,"#,##0.00"),"-","△")&amp;"】"))</f>
        <v>【736.54】</v>
      </c>
      <c r="AU6" s="21" t="str">
        <f>IF(AU7="",NA(),AU7)</f>
        <v>-</v>
      </c>
      <c r="AV6" s="21">
        <f t="shared" ref="AV6:BD6" si="6">IF(AV7="",NA(),AV7)</f>
        <v>284.68</v>
      </c>
      <c r="AW6" s="21">
        <f t="shared" si="6"/>
        <v>213.68</v>
      </c>
      <c r="AX6" s="21">
        <f t="shared" si="6"/>
        <v>137.9</v>
      </c>
      <c r="AY6" s="21">
        <f t="shared" si="6"/>
        <v>62.14</v>
      </c>
      <c r="AZ6" s="21" t="str">
        <f t="shared" si="6"/>
        <v>-</v>
      </c>
      <c r="BA6" s="21">
        <f t="shared" si="6"/>
        <v>88.56</v>
      </c>
      <c r="BB6" s="21">
        <f t="shared" si="6"/>
        <v>81.260000000000005</v>
      </c>
      <c r="BC6" s="21">
        <f t="shared" si="6"/>
        <v>92.61</v>
      </c>
      <c r="BD6" s="21">
        <f t="shared" si="6"/>
        <v>91.41</v>
      </c>
      <c r="BE6" s="20" t="str">
        <f>IF(BE7="","",IF(BE7="-","【-】","【"&amp;SUBSTITUTE(TEXT(BE7,"#,##0.00"),"-","△")&amp;"】"))</f>
        <v>【91.53】</v>
      </c>
      <c r="BF6" s="21" t="str">
        <f>IF(BF7="",NA(),BF7)</f>
        <v>-</v>
      </c>
      <c r="BG6" s="21">
        <f t="shared" ref="BG6:BO6" si="7">IF(BG7="",NA(),BG7)</f>
        <v>5031.62</v>
      </c>
      <c r="BH6" s="21">
        <f t="shared" si="7"/>
        <v>4670.0200000000004</v>
      </c>
      <c r="BI6" s="21">
        <f t="shared" si="7"/>
        <v>4199.5200000000004</v>
      </c>
      <c r="BJ6" s="21">
        <f t="shared" si="7"/>
        <v>3698.07</v>
      </c>
      <c r="BK6" s="21" t="str">
        <f t="shared" si="7"/>
        <v>-</v>
      </c>
      <c r="BL6" s="21">
        <f t="shared" si="7"/>
        <v>1837.88</v>
      </c>
      <c r="BM6" s="21">
        <f t="shared" si="7"/>
        <v>1748.51</v>
      </c>
      <c r="BN6" s="21">
        <f t="shared" si="7"/>
        <v>1640.16</v>
      </c>
      <c r="BO6" s="21">
        <f t="shared" si="7"/>
        <v>1521.05</v>
      </c>
      <c r="BP6" s="20" t="str">
        <f>IF(BP7="","",IF(BP7="-","【-】","【"&amp;SUBSTITUTE(TEXT(BP7,"#,##0.00"),"-","△")&amp;"】"))</f>
        <v>【1,522.01】</v>
      </c>
      <c r="BQ6" s="21" t="str">
        <f>IF(BQ7="",NA(),BQ7)</f>
        <v>-</v>
      </c>
      <c r="BR6" s="21">
        <f t="shared" ref="BR6:BZ6" si="8">IF(BR7="",NA(),BR7)</f>
        <v>39.869999999999997</v>
      </c>
      <c r="BS6" s="21">
        <f t="shared" si="8"/>
        <v>37.200000000000003</v>
      </c>
      <c r="BT6" s="21">
        <f t="shared" si="8"/>
        <v>100</v>
      </c>
      <c r="BU6" s="21">
        <f t="shared" si="8"/>
        <v>100</v>
      </c>
      <c r="BV6" s="21" t="str">
        <f t="shared" si="8"/>
        <v>-</v>
      </c>
      <c r="BW6" s="21">
        <f t="shared" si="8"/>
        <v>35.03</v>
      </c>
      <c r="BX6" s="21">
        <f t="shared" si="8"/>
        <v>34.99</v>
      </c>
      <c r="BY6" s="21">
        <f t="shared" si="8"/>
        <v>38.270000000000003</v>
      </c>
      <c r="BZ6" s="21">
        <f t="shared" si="8"/>
        <v>37.520000000000003</v>
      </c>
      <c r="CA6" s="20" t="str">
        <f>IF(CA7="","",IF(CA7="-","【-】","【"&amp;SUBSTITUTE(TEXT(CA7,"#,##0.00"),"-","△")&amp;"】"))</f>
        <v>【37.79】</v>
      </c>
      <c r="CB6" s="21" t="str">
        <f>IF(CB7="",NA(),CB7)</f>
        <v>-</v>
      </c>
      <c r="CC6" s="21">
        <f t="shared" ref="CC6:CK6" si="9">IF(CC7="",NA(),CC7)</f>
        <v>685.22</v>
      </c>
      <c r="CD6" s="21">
        <f t="shared" si="9"/>
        <v>755.9</v>
      </c>
      <c r="CE6" s="21">
        <f t="shared" si="9"/>
        <v>311.56</v>
      </c>
      <c r="CF6" s="21">
        <f t="shared" si="9"/>
        <v>358.69</v>
      </c>
      <c r="CG6" s="21" t="str">
        <f t="shared" si="9"/>
        <v>-</v>
      </c>
      <c r="CH6" s="21">
        <f t="shared" si="9"/>
        <v>525.22</v>
      </c>
      <c r="CI6" s="21">
        <f t="shared" si="9"/>
        <v>520.91999999999996</v>
      </c>
      <c r="CJ6" s="21">
        <f t="shared" si="9"/>
        <v>486.77</v>
      </c>
      <c r="CK6" s="21">
        <f t="shared" si="9"/>
        <v>502.1</v>
      </c>
      <c r="CL6" s="20" t="str">
        <f>IF(CL7="","",IF(CL7="-","【-】","【"&amp;SUBSTITUTE(TEXT(CL7,"#,##0.00"),"-","△")&amp;"】"))</f>
        <v>【497.52】</v>
      </c>
      <c r="CM6" s="21" t="str">
        <f>IF(CM7="",NA(),CM7)</f>
        <v>-</v>
      </c>
      <c r="CN6" s="21" t="str">
        <f t="shared" ref="CN6:CV6" si="10">IF(CN7="",NA(),CN7)</f>
        <v>-</v>
      </c>
      <c r="CO6" s="21" t="str">
        <f t="shared" si="10"/>
        <v>-</v>
      </c>
      <c r="CP6" s="21" t="str">
        <f t="shared" si="10"/>
        <v>-</v>
      </c>
      <c r="CQ6" s="21" t="str">
        <f t="shared" si="10"/>
        <v>-</v>
      </c>
      <c r="CR6" s="21" t="str">
        <f t="shared" si="10"/>
        <v>-</v>
      </c>
      <c r="CS6" s="21">
        <f t="shared" si="10"/>
        <v>35.340000000000003</v>
      </c>
      <c r="CT6" s="21">
        <f t="shared" si="10"/>
        <v>34.68</v>
      </c>
      <c r="CU6" s="21">
        <f t="shared" si="10"/>
        <v>34.700000000000003</v>
      </c>
      <c r="CV6" s="21">
        <f t="shared" si="10"/>
        <v>46.83</v>
      </c>
      <c r="CW6" s="20" t="str">
        <f>IF(CW7="","",IF(CW7="-","【-】","【"&amp;SUBSTITUTE(TEXT(CW7,"#,##0.00"),"-","△")&amp;"】"))</f>
        <v>【46.97】</v>
      </c>
      <c r="CX6" s="21" t="str">
        <f>IF(CX7="",NA(),CX7)</f>
        <v>-</v>
      </c>
      <c r="CY6" s="21">
        <f t="shared" ref="CY6:DG6" si="11">IF(CY7="",NA(),CY7)</f>
        <v>100</v>
      </c>
      <c r="CZ6" s="21">
        <f t="shared" si="11"/>
        <v>100</v>
      </c>
      <c r="DA6" s="21">
        <f t="shared" si="11"/>
        <v>100</v>
      </c>
      <c r="DB6" s="21">
        <f t="shared" si="11"/>
        <v>100</v>
      </c>
      <c r="DC6" s="21" t="str">
        <f t="shared" si="11"/>
        <v>-</v>
      </c>
      <c r="DD6" s="21">
        <f t="shared" si="11"/>
        <v>91.52</v>
      </c>
      <c r="DE6" s="21">
        <f t="shared" si="11"/>
        <v>90.33</v>
      </c>
      <c r="DF6" s="21">
        <f t="shared" si="11"/>
        <v>90.04</v>
      </c>
      <c r="DG6" s="21">
        <f t="shared" si="11"/>
        <v>90.58</v>
      </c>
      <c r="DH6" s="20" t="str">
        <f>IF(DH7="","",IF(DH7="-","【-】","【"&amp;SUBSTITUTE(TEXT(DH7,"#,##0.00"),"-","△")&amp;"】"))</f>
        <v>【90.42】</v>
      </c>
      <c r="DI6" s="21" t="str">
        <f>IF(DI7="",NA(),DI7)</f>
        <v>-</v>
      </c>
      <c r="DJ6" s="21">
        <f t="shared" ref="DJ6:DR6" si="12">IF(DJ7="",NA(),DJ7)</f>
        <v>15.15</v>
      </c>
      <c r="DK6" s="21">
        <f t="shared" si="12"/>
        <v>18.760000000000002</v>
      </c>
      <c r="DL6" s="21">
        <f t="shared" si="12"/>
        <v>21.69</v>
      </c>
      <c r="DM6" s="21">
        <f t="shared" si="12"/>
        <v>24.29</v>
      </c>
      <c r="DN6" s="21" t="str">
        <f t="shared" si="12"/>
        <v>-</v>
      </c>
      <c r="DO6" s="21">
        <f t="shared" si="12"/>
        <v>30.28</v>
      </c>
      <c r="DP6" s="21">
        <f t="shared" si="12"/>
        <v>31</v>
      </c>
      <c r="DQ6" s="21">
        <f t="shared" si="12"/>
        <v>29.28</v>
      </c>
      <c r="DR6" s="21">
        <f t="shared" si="12"/>
        <v>32.380000000000003</v>
      </c>
      <c r="DS6" s="20" t="str">
        <f>IF(DS7="","",IF(DS7="-","【-】","【"&amp;SUBSTITUTE(TEXT(DS7,"#,##0.00"),"-","△")&amp;"】"))</f>
        <v>【31.92】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2">
      <c r="A7" s="14"/>
      <c r="B7" s="23">
        <v>2021</v>
      </c>
      <c r="C7" s="23">
        <v>93866</v>
      </c>
      <c r="D7" s="23">
        <v>46</v>
      </c>
      <c r="E7" s="23">
        <v>17</v>
      </c>
      <c r="F7" s="23">
        <v>9</v>
      </c>
      <c r="G7" s="23">
        <v>0</v>
      </c>
      <c r="H7" s="23" t="s">
        <v>96</v>
      </c>
      <c r="I7" s="23" t="s">
        <v>97</v>
      </c>
      <c r="J7" s="23" t="s">
        <v>98</v>
      </c>
      <c r="K7" s="23" t="s">
        <v>99</v>
      </c>
      <c r="L7" s="23" t="s">
        <v>100</v>
      </c>
      <c r="M7" s="23" t="s">
        <v>101</v>
      </c>
      <c r="N7" s="24" t="s">
        <v>102</v>
      </c>
      <c r="O7" s="24">
        <v>13.66</v>
      </c>
      <c r="P7" s="24">
        <v>0.11</v>
      </c>
      <c r="Q7" s="24">
        <v>100</v>
      </c>
      <c r="R7" s="24">
        <v>3740</v>
      </c>
      <c r="S7" s="24">
        <v>29350</v>
      </c>
      <c r="T7" s="24">
        <v>70.87</v>
      </c>
      <c r="U7" s="24">
        <v>414.14</v>
      </c>
      <c r="V7" s="24">
        <v>32</v>
      </c>
      <c r="W7" s="24">
        <v>0.1</v>
      </c>
      <c r="X7" s="24">
        <v>320</v>
      </c>
      <c r="Y7" s="24" t="s">
        <v>102</v>
      </c>
      <c r="Z7" s="24">
        <v>105.08</v>
      </c>
      <c r="AA7" s="24">
        <v>102.32</v>
      </c>
      <c r="AB7" s="24">
        <v>105.61</v>
      </c>
      <c r="AC7" s="24">
        <v>104.67</v>
      </c>
      <c r="AD7" s="24" t="s">
        <v>102</v>
      </c>
      <c r="AE7" s="24">
        <v>91.26</v>
      </c>
      <c r="AF7" s="24">
        <v>99.2</v>
      </c>
      <c r="AG7" s="24">
        <v>100.42</v>
      </c>
      <c r="AH7" s="24">
        <v>98.03</v>
      </c>
      <c r="AI7" s="24">
        <v>98.12</v>
      </c>
      <c r="AJ7" s="24" t="s">
        <v>102</v>
      </c>
      <c r="AK7" s="24">
        <v>0</v>
      </c>
      <c r="AL7" s="24">
        <v>0</v>
      </c>
      <c r="AM7" s="24">
        <v>0</v>
      </c>
      <c r="AN7" s="24">
        <v>0</v>
      </c>
      <c r="AO7" s="24" t="s">
        <v>102</v>
      </c>
      <c r="AP7" s="24">
        <v>1597.09</v>
      </c>
      <c r="AQ7" s="24">
        <v>1500.46</v>
      </c>
      <c r="AR7" s="24">
        <v>762.05</v>
      </c>
      <c r="AS7" s="24">
        <v>755.68</v>
      </c>
      <c r="AT7" s="24">
        <v>736.54</v>
      </c>
      <c r="AU7" s="24" t="s">
        <v>102</v>
      </c>
      <c r="AV7" s="24">
        <v>284.68</v>
      </c>
      <c r="AW7" s="24">
        <v>213.68</v>
      </c>
      <c r="AX7" s="24">
        <v>137.9</v>
      </c>
      <c r="AY7" s="24">
        <v>62.14</v>
      </c>
      <c r="AZ7" s="24" t="s">
        <v>102</v>
      </c>
      <c r="BA7" s="24">
        <v>88.56</v>
      </c>
      <c r="BB7" s="24">
        <v>81.260000000000005</v>
      </c>
      <c r="BC7" s="24">
        <v>92.61</v>
      </c>
      <c r="BD7" s="24">
        <v>91.41</v>
      </c>
      <c r="BE7" s="24">
        <v>91.53</v>
      </c>
      <c r="BF7" s="24" t="s">
        <v>102</v>
      </c>
      <c r="BG7" s="24">
        <v>5031.62</v>
      </c>
      <c r="BH7" s="24">
        <v>4670.0200000000004</v>
      </c>
      <c r="BI7" s="24">
        <v>4199.5200000000004</v>
      </c>
      <c r="BJ7" s="24">
        <v>3698.07</v>
      </c>
      <c r="BK7" s="24" t="s">
        <v>102</v>
      </c>
      <c r="BL7" s="24">
        <v>1837.88</v>
      </c>
      <c r="BM7" s="24">
        <v>1748.51</v>
      </c>
      <c r="BN7" s="24">
        <v>1640.16</v>
      </c>
      <c r="BO7" s="24">
        <v>1521.05</v>
      </c>
      <c r="BP7" s="24">
        <v>1522.01</v>
      </c>
      <c r="BQ7" s="24" t="s">
        <v>102</v>
      </c>
      <c r="BR7" s="24">
        <v>39.869999999999997</v>
      </c>
      <c r="BS7" s="24">
        <v>37.200000000000003</v>
      </c>
      <c r="BT7" s="24">
        <v>100</v>
      </c>
      <c r="BU7" s="24">
        <v>100</v>
      </c>
      <c r="BV7" s="24" t="s">
        <v>102</v>
      </c>
      <c r="BW7" s="24">
        <v>35.03</v>
      </c>
      <c r="BX7" s="24">
        <v>34.99</v>
      </c>
      <c r="BY7" s="24">
        <v>38.270000000000003</v>
      </c>
      <c r="BZ7" s="24">
        <v>37.520000000000003</v>
      </c>
      <c r="CA7" s="24">
        <v>37.79</v>
      </c>
      <c r="CB7" s="24" t="s">
        <v>102</v>
      </c>
      <c r="CC7" s="24">
        <v>685.22</v>
      </c>
      <c r="CD7" s="24">
        <v>755.9</v>
      </c>
      <c r="CE7" s="24">
        <v>311.56</v>
      </c>
      <c r="CF7" s="24">
        <v>358.69</v>
      </c>
      <c r="CG7" s="24" t="s">
        <v>102</v>
      </c>
      <c r="CH7" s="24">
        <v>525.22</v>
      </c>
      <c r="CI7" s="24">
        <v>520.91999999999996</v>
      </c>
      <c r="CJ7" s="24">
        <v>486.77</v>
      </c>
      <c r="CK7" s="24">
        <v>502.1</v>
      </c>
      <c r="CL7" s="24">
        <v>497.52</v>
      </c>
      <c r="CM7" s="24" t="s">
        <v>102</v>
      </c>
      <c r="CN7" s="24" t="s">
        <v>102</v>
      </c>
      <c r="CO7" s="24" t="s">
        <v>102</v>
      </c>
      <c r="CP7" s="24" t="s">
        <v>102</v>
      </c>
      <c r="CQ7" s="24" t="s">
        <v>102</v>
      </c>
      <c r="CR7" s="24" t="s">
        <v>102</v>
      </c>
      <c r="CS7" s="24">
        <v>35.340000000000003</v>
      </c>
      <c r="CT7" s="24">
        <v>34.68</v>
      </c>
      <c r="CU7" s="24">
        <v>34.700000000000003</v>
      </c>
      <c r="CV7" s="24">
        <v>46.83</v>
      </c>
      <c r="CW7" s="24">
        <v>46.97</v>
      </c>
      <c r="CX7" s="24" t="s">
        <v>102</v>
      </c>
      <c r="CY7" s="24">
        <v>100</v>
      </c>
      <c r="CZ7" s="24">
        <v>100</v>
      </c>
      <c r="DA7" s="24">
        <v>100</v>
      </c>
      <c r="DB7" s="24">
        <v>100</v>
      </c>
      <c r="DC7" s="24" t="s">
        <v>102</v>
      </c>
      <c r="DD7" s="24">
        <v>91.52</v>
      </c>
      <c r="DE7" s="24">
        <v>90.33</v>
      </c>
      <c r="DF7" s="24">
        <v>90.04</v>
      </c>
      <c r="DG7" s="24">
        <v>90.58</v>
      </c>
      <c r="DH7" s="24">
        <v>90.42</v>
      </c>
      <c r="DI7" s="24" t="s">
        <v>102</v>
      </c>
      <c r="DJ7" s="24">
        <v>15.15</v>
      </c>
      <c r="DK7" s="24">
        <v>18.760000000000002</v>
      </c>
      <c r="DL7" s="24">
        <v>21.69</v>
      </c>
      <c r="DM7" s="24">
        <v>24.29</v>
      </c>
      <c r="DN7" s="24" t="s">
        <v>102</v>
      </c>
      <c r="DO7" s="24">
        <v>30.28</v>
      </c>
      <c r="DP7" s="24">
        <v>31</v>
      </c>
      <c r="DQ7" s="24">
        <v>29.28</v>
      </c>
      <c r="DR7" s="24">
        <v>32.380000000000003</v>
      </c>
      <c r="DS7" s="24">
        <v>31.92</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v>
      </c>
      <c r="EL7" s="24">
        <v>0</v>
      </c>
      <c r="EM7" s="24">
        <v>0</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dcterms:created xsi:type="dcterms:W3CDTF">2023-01-12T23:48:22Z</dcterms:created>
  <dcterms:modified xsi:type="dcterms:W3CDTF">2023-01-31T04:44:19Z</dcterms:modified>
  <cp:category/>
</cp:coreProperties>
</file>