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<sst xmlns="http://schemas.openxmlformats.org/spreadsheetml/2006/main" count="217" uniqueCount="107">
  <si>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</si>
  <si>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</si>
  <si>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</si>
  <si>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</si>
  <si>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</si>
  <si>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</si>
  <si>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</si>
  <si>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</si>
  <si>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</si>
  <si>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</si>
  <si>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</si>
  <si>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</si>
  <si>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</si>
  <si>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</si>
  <si>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</si>
  <si>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</si>
  <si>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</si>
  <si>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</si>
  <si>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</si>
  <si>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</si>
  <si>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</si>
  <si>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</si>
  <si>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</si>
  <si>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</si>
  <si>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</si>
  <si>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</si>
  <si>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</si>
  <si>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</si>
  <si>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</si>
  <si>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</si>
  <si>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</si>
  <si>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</si>
  <si>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</si>
  <si>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</si>
  <si>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</si>
  <si>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</si>
  <si>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</si>
  <si>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</si>
  <si>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</si>
  <si>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</si>
  <si>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</si>
  <si>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</si>
  <si>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</si>
  <si>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</si>
  <si>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</si>
  <si>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</si>
  <si>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</si>
  <si>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</si>
  <si>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</si>
  <si>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</si>
  <si>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</si>
  <si>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</si>
  <si>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</si>
  <si>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</si>
  <si>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</si>
  <si>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</si>
  <si>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</si>
  <si>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</si>
  <si>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</si>
  <si>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</si>
  <si>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</si>
  <si>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</si>
  <si>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</si>
  <si>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</si>
  <si>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</si>
  <si>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</si>
  <si>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</si>
  <si>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</si>
  <si>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</si>
  <si>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</si>
  <si>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</si>
  <si>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</si>
  <si>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</si>
  <si>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</si>
  <si>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</si>
  <si>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</si>
  <si>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</si>
  <si>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</si>
  <si>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</si>
  <si>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</si>
  <si>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</si>
  <si>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</si>
  <si>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</si>
  <si>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</si>
  <si>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</si>
  <si>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</si>
  <si>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</si>
  <si>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</si>
  <si>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</si>
  <si>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</si>
  <si>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</si>
  <si>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</si>
  <si>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</si>
  <si>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</si>
  <si>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</si>
  <si>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</si>
  <si>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</si>
  <si>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</si>
  <si>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</si>
  <si>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</si>
  <si>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</si>
  <si>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</si>
  <si>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</si>
  <si>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</si>
  <si>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経営の健全性を判断する指標である、「①経常収支比率」、「③流動比率」、「⑤料金回収率」は、各指標ともおおむね良好な値を示しているといえます。
　しかしながら、施設の利用状況や適性規模を判断する指標である「⑦施設利用率」は、45.28％と低い水準となっています。
　今後も健全経営を維持していくためには、施設更新時に適切な規模に見直し、「⑦施設利用率」を改善していき、効率性を高める必要があります。
　</t>
    <rPh sb="1" eb="3">
      <t>ケイエイ</t>
    </rPh>
    <rPh sb="4" eb="6">
      <t>ケンゼン</t>
    </rPh>
    <rPh sb="6" eb="7">
      <t>セイ</t>
    </rPh>
    <rPh sb="8" eb="10">
      <t>ハンダン</t>
    </rPh>
    <rPh sb="12" eb="14">
      <t>シヒョウ</t>
    </rPh>
    <rPh sb="20" eb="22">
      <t>ケイジョウ</t>
    </rPh>
    <rPh sb="22" eb="24">
      <t>シュウシ</t>
    </rPh>
    <rPh sb="24" eb="26">
      <t>ヒリツ</t>
    </rPh>
    <rPh sb="30" eb="31">
      <t>リュウ</t>
    </rPh>
    <rPh sb="31" eb="32">
      <t>ウゴ</t>
    </rPh>
    <rPh sb="32" eb="34">
      <t>ヒリツ</t>
    </rPh>
    <rPh sb="38" eb="40">
      <t>リョウキン</t>
    </rPh>
    <rPh sb="40" eb="42">
      <t>カイシュウ</t>
    </rPh>
    <rPh sb="42" eb="43">
      <t>リツ</t>
    </rPh>
    <rPh sb="46" eb="49">
      <t>カクシヒョウ</t>
    </rPh>
    <rPh sb="55" eb="57">
      <t>リョウコウ</t>
    </rPh>
    <rPh sb="58" eb="59">
      <t>アタイ</t>
    </rPh>
    <rPh sb="60" eb="61">
      <t>シメ</t>
    </rPh>
    <rPh sb="80" eb="82">
      <t>シセツ</t>
    </rPh>
    <rPh sb="83" eb="85">
      <t>リヨウ</t>
    </rPh>
    <rPh sb="85" eb="87">
      <t>ジョウキョウ</t>
    </rPh>
    <rPh sb="88" eb="90">
      <t>テキセイ</t>
    </rPh>
    <rPh sb="90" eb="92">
      <t>キボ</t>
    </rPh>
    <rPh sb="93" eb="95">
      <t>ハンダン</t>
    </rPh>
    <rPh sb="97" eb="99">
      <t>シヒョウ</t>
    </rPh>
    <rPh sb="104" eb="106">
      <t>シセツ</t>
    </rPh>
    <rPh sb="106" eb="108">
      <t>リヨウ</t>
    </rPh>
    <rPh sb="108" eb="109">
      <t>リツ</t>
    </rPh>
    <rPh sb="119" eb="120">
      <t>ヒク</t>
    </rPh>
    <rPh sb="121" eb="123">
      <t>スイジュン</t>
    </rPh>
    <rPh sb="133" eb="135">
      <t>コンゴ</t>
    </rPh>
    <rPh sb="136" eb="138">
      <t>ケンゼン</t>
    </rPh>
    <rPh sb="138" eb="140">
      <t>ケイエイ</t>
    </rPh>
    <rPh sb="141" eb="143">
      <t>イジ</t>
    </rPh>
    <rPh sb="152" eb="154">
      <t>シセツ</t>
    </rPh>
    <rPh sb="154" eb="156">
      <t>コウシン</t>
    </rPh>
    <rPh sb="158" eb="160">
      <t>テキセツ</t>
    </rPh>
    <rPh sb="161" eb="163">
      <t>キボ</t>
    </rPh>
    <rPh sb="164" eb="166">
      <t>ミナオ</t>
    </rPh>
    <rPh sb="170" eb="172">
      <t>シセツ</t>
    </rPh>
    <rPh sb="172" eb="174">
      <t>リヨウ</t>
    </rPh>
    <rPh sb="174" eb="175">
      <t>リツ</t>
    </rPh>
    <rPh sb="177" eb="179">
      <t>カイゼン</t>
    </rPh>
    <rPh sb="184" eb="187">
      <t>コウリツセイ</t>
    </rPh>
    <rPh sb="188" eb="189">
      <t>タカ</t>
    </rPh>
    <rPh sb="191" eb="193">
      <t>ヒツヨウ</t>
    </rPh>
    <phoneticPr fontId="4"/>
  </si>
  <si>
    <t>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
　今後、光陽台・宝石台地区の水道管路が耐用年数を迎えるので、計画的に更新事業を実施していきます。</t>
    <rPh sb="1" eb="4">
      <t>ロウキュウカ</t>
    </rPh>
    <rPh sb="6" eb="8">
      <t>イシワタ</t>
    </rPh>
    <rPh sb="12" eb="13">
      <t>カン</t>
    </rPh>
    <rPh sb="14" eb="17">
      <t>ロウキュウカ</t>
    </rPh>
    <rPh sb="22" eb="24">
      <t>キョウド</t>
    </rPh>
    <rPh sb="25" eb="26">
      <t>イチジル</t>
    </rPh>
    <rPh sb="28" eb="29">
      <t>ヒク</t>
    </rPh>
    <rPh sb="35" eb="37">
      <t>ジシン</t>
    </rPh>
    <rPh sb="38" eb="40">
      <t>スイアツ</t>
    </rPh>
    <rPh sb="43" eb="45">
      <t>ショウゲキ</t>
    </rPh>
    <rPh sb="48" eb="50">
      <t>ハソン</t>
    </rPh>
    <rPh sb="51" eb="52">
      <t>ワ</t>
    </rPh>
    <rPh sb="54" eb="55">
      <t>ショウ</t>
    </rPh>
    <rPh sb="57" eb="59">
      <t>バアイ</t>
    </rPh>
    <rPh sb="62" eb="63">
      <t>カン</t>
    </rPh>
    <rPh sb="65" eb="68">
      <t>タイシンセイ</t>
    </rPh>
    <rPh sb="71" eb="74">
      <t>スイドウカン</t>
    </rPh>
    <rPh sb="75" eb="77">
      <t>コウシン</t>
    </rPh>
    <rPh sb="79" eb="81">
      <t>コウジ</t>
    </rPh>
    <rPh sb="82" eb="85">
      <t>ケイカクテキ</t>
    </rPh>
    <rPh sb="86" eb="87">
      <t>オコナ</t>
    </rPh>
    <rPh sb="97" eb="99">
      <t>タイヨウ</t>
    </rPh>
    <rPh sb="99" eb="101">
      <t>ネンスウ</t>
    </rPh>
    <rPh sb="102" eb="104">
      <t>ケイカ</t>
    </rPh>
    <rPh sb="106" eb="108">
      <t>カンロ</t>
    </rPh>
    <rPh sb="109" eb="110">
      <t>スク</t>
    </rPh>
    <rPh sb="113" eb="115">
      <t>ケンゼン</t>
    </rPh>
    <rPh sb="116" eb="118">
      <t>ジョウタイ</t>
    </rPh>
    <rPh sb="129" eb="131">
      <t>コンゴ</t>
    </rPh>
    <rPh sb="132" eb="135">
      <t>コウヨウダイ</t>
    </rPh>
    <rPh sb="136" eb="138">
      <t>ホウセキ</t>
    </rPh>
    <rPh sb="138" eb="139">
      <t>ダイ</t>
    </rPh>
    <rPh sb="139" eb="141">
      <t>チク</t>
    </rPh>
    <rPh sb="142" eb="144">
      <t>スイドウ</t>
    </rPh>
    <rPh sb="144" eb="146">
      <t>カンロ</t>
    </rPh>
    <rPh sb="147" eb="149">
      <t>タイヨウ</t>
    </rPh>
    <rPh sb="149" eb="151">
      <t>ネンスウ</t>
    </rPh>
    <rPh sb="152" eb="153">
      <t>ムカ</t>
    </rPh>
    <rPh sb="158" eb="161">
      <t>ケイカクテキ</t>
    </rPh>
    <rPh sb="162" eb="164">
      <t>コウシン</t>
    </rPh>
    <rPh sb="164" eb="166">
      <t>ジギョウ</t>
    </rPh>
    <rPh sb="167" eb="169">
      <t>ジッシ</t>
    </rPh>
    <phoneticPr fontId="4"/>
  </si>
  <si>
    <t>　経営比較分析表の結果を見ると、当町の経営状況は良好であるといえますが、今後は、少子高齢化による人口減小、節水意識の高揚等により、水道料金収入が減少していくことが見込まれます。
　こうした状況下、将来に渡って安定的に事業を継続していくために、中・長期的な財源試算と投資（老朽化した施設・管路等の更新事業）試算を踏まえた経営戦略を平成30年度までに策定し、これに基づく計画的な経営を行い、引き続き健全経営に努めていきます。</t>
    <rPh sb="1" eb="3">
      <t>ケイエイ</t>
    </rPh>
    <rPh sb="3" eb="5">
      <t>ヒカク</t>
    </rPh>
    <rPh sb="5" eb="7">
      <t>ブンセキ</t>
    </rPh>
    <rPh sb="7" eb="8">
      <t>ヒョウ</t>
    </rPh>
    <rPh sb="9" eb="11">
      <t>ケッカ</t>
    </rPh>
    <rPh sb="12" eb="13">
      <t>ミ</t>
    </rPh>
    <rPh sb="16" eb="18">
      <t>トウチョウ</t>
    </rPh>
    <rPh sb="19" eb="21">
      <t>ケイエイ</t>
    </rPh>
    <rPh sb="21" eb="23">
      <t>ジョウキョウ</t>
    </rPh>
    <rPh sb="24" eb="26">
      <t>リョウコウ</t>
    </rPh>
    <rPh sb="36" eb="38">
      <t>コンゴ</t>
    </rPh>
    <rPh sb="40" eb="42">
      <t>ショウシ</t>
    </rPh>
    <rPh sb="42" eb="45">
      <t>コウレイカ</t>
    </rPh>
    <rPh sb="48" eb="50">
      <t>ジンコウ</t>
    </rPh>
    <rPh sb="50" eb="51">
      <t>ゲン</t>
    </rPh>
    <rPh sb="51" eb="52">
      <t>ショウ</t>
    </rPh>
    <rPh sb="53" eb="55">
      <t>セッスイ</t>
    </rPh>
    <rPh sb="55" eb="57">
      <t>イシキ</t>
    </rPh>
    <rPh sb="58" eb="60">
      <t>コウヨウ</t>
    </rPh>
    <rPh sb="60" eb="61">
      <t>トウ</t>
    </rPh>
    <rPh sb="65" eb="67">
      <t>スイドウ</t>
    </rPh>
    <rPh sb="67" eb="69">
      <t>リョウキン</t>
    </rPh>
    <rPh sb="69" eb="71">
      <t>シュウニュウ</t>
    </rPh>
    <rPh sb="72" eb="74">
      <t>ゲンショウ</t>
    </rPh>
    <rPh sb="81" eb="83">
      <t>ミコ</t>
    </rPh>
    <rPh sb="94" eb="96">
      <t>ジョウキョウ</t>
    </rPh>
    <rPh sb="96" eb="97">
      <t>カ</t>
    </rPh>
    <rPh sb="98" eb="100">
      <t>ショウライ</t>
    </rPh>
    <rPh sb="101" eb="102">
      <t>ワタ</t>
    </rPh>
    <rPh sb="104" eb="107">
      <t>アンテイテキ</t>
    </rPh>
    <rPh sb="108" eb="110">
      <t>ジギョウ</t>
    </rPh>
    <rPh sb="111" eb="113">
      <t>ケイゾク</t>
    </rPh>
    <rPh sb="121" eb="122">
      <t>チュウ</t>
    </rPh>
    <rPh sb="123" eb="126">
      <t>チョウキテキ</t>
    </rPh>
    <rPh sb="127" eb="129">
      <t>ザイゲン</t>
    </rPh>
    <rPh sb="129" eb="131">
      <t>シサン</t>
    </rPh>
    <rPh sb="132" eb="134">
      <t>トウシ</t>
    </rPh>
    <rPh sb="135" eb="138">
      <t>ロウキュウカ</t>
    </rPh>
    <rPh sb="140" eb="142">
      <t>シセツ</t>
    </rPh>
    <rPh sb="143" eb="145">
      <t>カンロ</t>
    </rPh>
    <rPh sb="145" eb="146">
      <t>トウ</t>
    </rPh>
    <rPh sb="147" eb="149">
      <t>コウシン</t>
    </rPh>
    <rPh sb="149" eb="151">
      <t>ジギョウ</t>
    </rPh>
    <rPh sb="152" eb="154">
      <t>シサン</t>
    </rPh>
    <rPh sb="155" eb="156">
      <t>フ</t>
    </rPh>
    <rPh sb="159" eb="161">
      <t>ケイエイ</t>
    </rPh>
    <rPh sb="161" eb="163">
      <t>センリャク</t>
    </rPh>
    <rPh sb="164" eb="166">
      <t>ヘイセイ</t>
    </rPh>
    <rPh sb="168" eb="169">
      <t>ネン</t>
    </rPh>
    <rPh sb="169" eb="170">
      <t>ド</t>
    </rPh>
    <rPh sb="173" eb="175">
      <t>サクテイ</t>
    </rPh>
    <rPh sb="180" eb="181">
      <t>モト</t>
    </rPh>
    <rPh sb="183" eb="186">
      <t>ケイカクテキ</t>
    </rPh>
    <rPh sb="187" eb="189">
      <t>ケイエイ</t>
    </rPh>
    <rPh sb="190" eb="191">
      <t>オコナ</t>
    </rPh>
    <rPh sb="197" eb="199">
      <t>ケンゼン</t>
    </rPh>
    <rPh sb="199" eb="201">
      <t>ケイエイ</t>
    </rPh>
    <rPh sb="202" eb="20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</si>
</sst>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0.85</c:v>
                </c:pt>
                <c:pt idx="1">
                  <c:v>0.59</c:v>
                </c:pt>
                <c:pt idx="2">
                  <c:v>0.38</c:v>
                </c:pt>
                <c:pt idx="3">
                  <c:v>0.61</c:v>
                </c:pt>
                <c:pt idx="4">
                  <c:v>0.77</c:v>
                </c:pt>
              </c:numCache>
            </c:numRef>
          </c:val>
        </c:ser>
        <c:dLbls>
          <c:showLegendKey val="0"/>
          <c:showVal val="0"/>
          <c:showCatName val="0"/>
          <c:showSerName val="0"/>
          <c:showPercent val="0"/>
          <c:showBubbleSize val="0"/>
        </c:dLbls>
        <c:gapWidth val="150"/>
        <c:axId val="109866408"/>
        <c:axId val="14950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9866408"/>
        <c:axId val="149509656"/>
      </c:lineChart>
      <c:dateAx>
        <c:axId val="109866408"/>
        <c:scaling>
          <c:orientation val="minMax"/>
        </c:scaling>
        <c:delete val="1"/>
        <c:axPos val="b"/>
        <c:numFmt formatCode="ge" sourceLinked="1"/>
        <c:majorTickMark val="none"/>
        <c:minorTickMark val="none"/>
        <c:tickLblPos val="none"/>
        <c:crossAx val="149509656"/>
        <c:crosses val="autoZero"/>
        <c:auto val="1"/>
        <c:lblOffset val="100"/>
        <c:baseTimeUnit val="years"/>
      </c:dateAx>
      <c:valAx>
        <c:axId val="14950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53.66</c:v>
                </c:pt>
                <c:pt idx="1">
                  <c:v>48.36</c:v>
                </c:pt>
                <c:pt idx="2">
                  <c:v>46.81</c:v>
                </c:pt>
                <c:pt idx="3">
                  <c:v>46.34</c:v>
                </c:pt>
                <c:pt idx="4">
                  <c:v>45.28</c:v>
                </c:pt>
              </c:numCache>
            </c:numRef>
          </c:val>
        </c:ser>
        <c:dLbls>
          <c:showLegendKey val="0"/>
          <c:showVal val="0"/>
          <c:showCatName val="0"/>
          <c:showSerName val="0"/>
          <c:showPercent val="0"/>
          <c:showBubbleSize val="0"/>
        </c:dLbls>
        <c:gapWidth val="150"/>
        <c:axId val="150195368"/>
        <c:axId val="15044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0195368"/>
        <c:axId val="150443728"/>
      </c:lineChart>
      <c:dateAx>
        <c:axId val="150195368"/>
        <c:scaling>
          <c:orientation val="minMax"/>
        </c:scaling>
        <c:delete val="1"/>
        <c:axPos val="b"/>
        <c:numFmt formatCode="ge" sourceLinked="1"/>
        <c:majorTickMark val="none"/>
        <c:minorTickMark val="none"/>
        <c:tickLblPos val="none"/>
        <c:crossAx val="150443728"/>
        <c:crosses val="autoZero"/>
        <c:auto val="1"/>
        <c:lblOffset val="100"/>
        <c:baseTimeUnit val="years"/>
      </c:dateAx>
      <c:valAx>
        <c:axId val="1504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75.569999999999993</c:v>
                </c:pt>
                <c:pt idx="1">
                  <c:v>84.33</c:v>
                </c:pt>
                <c:pt idx="2">
                  <c:v>88</c:v>
                </c:pt>
                <c:pt idx="3">
                  <c:v>86.55</c:v>
                </c:pt>
                <c:pt idx="4">
                  <c:v>88.55</c:v>
                </c:pt>
              </c:numCache>
            </c:numRef>
          </c:val>
        </c:ser>
        <c:dLbls>
          <c:showLegendKey val="0"/>
          <c:showVal val="0"/>
          <c:showCatName val="0"/>
          <c:showSerName val="0"/>
          <c:showPercent val="0"/>
          <c:showBubbleSize val="0"/>
        </c:dLbls>
        <c:gapWidth val="150"/>
        <c:axId val="150444904"/>
        <c:axId val="15044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0444904"/>
        <c:axId val="150445296"/>
      </c:lineChart>
      <c:dateAx>
        <c:axId val="150444904"/>
        <c:scaling>
          <c:orientation val="minMax"/>
        </c:scaling>
        <c:delete val="1"/>
        <c:axPos val="b"/>
        <c:numFmt formatCode="ge" sourceLinked="1"/>
        <c:majorTickMark val="none"/>
        <c:minorTickMark val="none"/>
        <c:tickLblPos val="none"/>
        <c:crossAx val="150445296"/>
        <c:crosses val="autoZero"/>
        <c:auto val="1"/>
        <c:lblOffset val="100"/>
        <c:baseTimeUnit val="years"/>
      </c:dateAx>
      <c:valAx>
        <c:axId val="15044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119.85</c:v>
                </c:pt>
                <c:pt idx="1">
                  <c:v>113.38</c:v>
                </c:pt>
                <c:pt idx="2">
                  <c:v>110.94</c:v>
                </c:pt>
                <c:pt idx="3">
                  <c:v>106.67</c:v>
                </c:pt>
                <c:pt idx="4">
                  <c:v>107.52</c:v>
                </c:pt>
              </c:numCache>
            </c:numRef>
          </c:val>
        </c:ser>
        <c:dLbls>
          <c:showLegendKey val="0"/>
          <c:showVal val="0"/>
          <c:showCatName val="0"/>
          <c:showSerName val="0"/>
          <c:showPercent val="0"/>
          <c:showBubbleSize val="0"/>
        </c:dLbls>
        <c:gapWidth val="150"/>
        <c:axId val="149381120"/>
        <c:axId val="14943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9381120"/>
        <c:axId val="149436888"/>
      </c:lineChart>
      <c:dateAx>
        <c:axId val="149381120"/>
        <c:scaling>
          <c:orientation val="minMax"/>
        </c:scaling>
        <c:delete val="1"/>
        <c:axPos val="b"/>
        <c:numFmt formatCode="ge" sourceLinked="1"/>
        <c:majorTickMark val="none"/>
        <c:minorTickMark val="none"/>
        <c:tickLblPos val="none"/>
        <c:crossAx val="149436888"/>
        <c:crosses val="autoZero"/>
        <c:auto val="1"/>
        <c:lblOffset val="100"/>
        <c:baseTimeUnit val="years"/>
      </c:dateAx>
      <c:valAx>
        <c:axId val="14943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28.41</c:v>
                </c:pt>
                <c:pt idx="1">
                  <c:v>29.66</c:v>
                </c:pt>
                <c:pt idx="2">
                  <c:v>30.82</c:v>
                </c:pt>
                <c:pt idx="3">
                  <c:v>38.79</c:v>
                </c:pt>
                <c:pt idx="4">
                  <c:v>39.71</c:v>
                </c:pt>
              </c:numCache>
            </c:numRef>
          </c:val>
        </c:ser>
        <c:dLbls>
          <c:showLegendKey val="0"/>
          <c:showVal val="0"/>
          <c:showCatName val="0"/>
          <c:showSerName val="0"/>
          <c:showPercent val="0"/>
          <c:showBubbleSize val="0"/>
        </c:dLbls>
        <c:gapWidth val="150"/>
        <c:axId val="149378856"/>
        <c:axId val="1499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49378856"/>
        <c:axId val="149975040"/>
      </c:lineChart>
      <c:dateAx>
        <c:axId val="149378856"/>
        <c:scaling>
          <c:orientation val="minMax"/>
        </c:scaling>
        <c:delete val="1"/>
        <c:axPos val="b"/>
        <c:numFmt formatCode="ge" sourceLinked="1"/>
        <c:majorTickMark val="none"/>
        <c:minorTickMark val="none"/>
        <c:tickLblPos val="none"/>
        <c:crossAx val="149975040"/>
        <c:crosses val="autoZero"/>
        <c:auto val="1"/>
        <c:lblOffset val="100"/>
        <c:baseTimeUnit val="years"/>
      </c:dateAx>
      <c:valAx>
        <c:axId val="149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4.47</c:v>
                </c:pt>
                <c:pt idx="1">
                  <c:v>4.45</c:v>
                </c:pt>
                <c:pt idx="2">
                  <c:v>4.49</c:v>
                </c:pt>
                <c:pt idx="3">
                  <c:v>0.73</c:v>
                </c:pt>
                <c:pt idx="4">
                  <c:v>0.97</c:v>
                </c:pt>
              </c:numCache>
            </c:numRef>
          </c:val>
        </c:ser>
        <c:dLbls>
          <c:showLegendKey val="0"/>
          <c:showVal val="0"/>
          <c:showCatName val="0"/>
          <c:showSerName val="0"/>
          <c:showPercent val="0"/>
          <c:showBubbleSize val="0"/>
        </c:dLbls>
        <c:gapWidth val="150"/>
        <c:axId val="150025880"/>
        <c:axId val="15011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0025880"/>
        <c:axId val="150114168"/>
      </c:lineChart>
      <c:dateAx>
        <c:axId val="150025880"/>
        <c:scaling>
          <c:orientation val="minMax"/>
        </c:scaling>
        <c:delete val="1"/>
        <c:axPos val="b"/>
        <c:numFmt formatCode="ge" sourceLinked="1"/>
        <c:majorTickMark val="none"/>
        <c:minorTickMark val="none"/>
        <c:tickLblPos val="none"/>
        <c:crossAx val="150114168"/>
        <c:crosses val="autoZero"/>
        <c:auto val="1"/>
        <c:lblOffset val="100"/>
        <c:baseTimeUnit val="years"/>
      </c:dateAx>
      <c:valAx>
        <c:axId val="1501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149456"/>
        <c:axId val="15014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0149456"/>
        <c:axId val="150149848"/>
      </c:lineChart>
      <c:dateAx>
        <c:axId val="150149456"/>
        <c:scaling>
          <c:orientation val="minMax"/>
        </c:scaling>
        <c:delete val="1"/>
        <c:axPos val="b"/>
        <c:numFmt formatCode="ge" sourceLinked="1"/>
        <c:majorTickMark val="none"/>
        <c:minorTickMark val="none"/>
        <c:tickLblPos val="none"/>
        <c:crossAx val="150149848"/>
        <c:crosses val="autoZero"/>
        <c:auto val="1"/>
        <c:lblOffset val="100"/>
        <c:baseTimeUnit val="years"/>
      </c:dateAx>
      <c:valAx>
        <c:axId val="150149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2869.53</c:v>
                </c:pt>
                <c:pt idx="1">
                  <c:v>3420.96</c:v>
                </c:pt>
                <c:pt idx="2">
                  <c:v>2845.08</c:v>
                </c:pt>
                <c:pt idx="3">
                  <c:v>605.71</c:v>
                </c:pt>
                <c:pt idx="4">
                  <c:v>451.56</c:v>
                </c:pt>
              </c:numCache>
            </c:numRef>
          </c:val>
        </c:ser>
        <c:dLbls>
          <c:showLegendKey val="0"/>
          <c:showVal val="0"/>
          <c:showCatName val="0"/>
          <c:showSerName val="0"/>
          <c:showPercent val="0"/>
          <c:showBubbleSize val="0"/>
        </c:dLbls>
        <c:gapWidth val="150"/>
        <c:axId val="150151024"/>
        <c:axId val="1501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0151024"/>
        <c:axId val="150151416"/>
      </c:lineChart>
      <c:dateAx>
        <c:axId val="150151024"/>
        <c:scaling>
          <c:orientation val="minMax"/>
        </c:scaling>
        <c:delete val="1"/>
        <c:axPos val="b"/>
        <c:numFmt formatCode="ge" sourceLinked="1"/>
        <c:majorTickMark val="none"/>
        <c:minorTickMark val="none"/>
        <c:tickLblPos val="none"/>
        <c:crossAx val="150151416"/>
        <c:crosses val="autoZero"/>
        <c:auto val="1"/>
        <c:lblOffset val="100"/>
        <c:baseTimeUnit val="years"/>
      </c:dateAx>
      <c:valAx>
        <c:axId val="150151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351.19</c:v>
                </c:pt>
                <c:pt idx="1">
                  <c:v>331.17</c:v>
                </c:pt>
                <c:pt idx="2">
                  <c:v>307.2</c:v>
                </c:pt>
                <c:pt idx="3">
                  <c:v>294.11</c:v>
                </c:pt>
                <c:pt idx="4">
                  <c:v>272.35000000000002</c:v>
                </c:pt>
              </c:numCache>
            </c:numRef>
          </c:val>
        </c:ser>
        <c:dLbls>
          <c:showLegendKey val="0"/>
          <c:showVal val="0"/>
          <c:showCatName val="0"/>
          <c:showSerName val="0"/>
          <c:showPercent val="0"/>
          <c:showBubbleSize val="0"/>
        </c:dLbls>
        <c:gapWidth val="150"/>
        <c:axId val="150192624"/>
        <c:axId val="15019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0192624"/>
        <c:axId val="150193016"/>
      </c:lineChart>
      <c:dateAx>
        <c:axId val="150192624"/>
        <c:scaling>
          <c:orientation val="minMax"/>
        </c:scaling>
        <c:delete val="1"/>
        <c:axPos val="b"/>
        <c:numFmt formatCode="ge" sourceLinked="1"/>
        <c:majorTickMark val="none"/>
        <c:minorTickMark val="none"/>
        <c:tickLblPos val="none"/>
        <c:crossAx val="150193016"/>
        <c:crosses val="autoZero"/>
        <c:auto val="1"/>
        <c:lblOffset val="100"/>
        <c:baseTimeUnit val="years"/>
      </c:dateAx>
      <c:valAx>
        <c:axId val="15019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9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108.34</c:v>
                </c:pt>
                <c:pt idx="1">
                  <c:v>101.21</c:v>
                </c:pt>
                <c:pt idx="2">
                  <c:v>102.89</c:v>
                </c:pt>
                <c:pt idx="3">
                  <c:v>99.51</c:v>
                </c:pt>
                <c:pt idx="4">
                  <c:v>99.98</c:v>
                </c:pt>
              </c:numCache>
            </c:numRef>
          </c:val>
        </c:ser>
        <c:dLbls>
          <c:showLegendKey val="0"/>
          <c:showVal val="0"/>
          <c:showCatName val="0"/>
          <c:showSerName val="0"/>
          <c:showPercent val="0"/>
          <c:showBubbleSize val="0"/>
        </c:dLbls>
        <c:gapWidth val="150"/>
        <c:axId val="150149064"/>
        <c:axId val="1501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0149064"/>
        <c:axId val="150148672"/>
      </c:lineChart>
      <c:dateAx>
        <c:axId val="150149064"/>
        <c:scaling>
          <c:orientation val="minMax"/>
        </c:scaling>
        <c:delete val="1"/>
        <c:axPos val="b"/>
        <c:numFmt formatCode="ge" sourceLinked="1"/>
        <c:majorTickMark val="none"/>
        <c:minorTickMark val="none"/>
        <c:tickLblPos val="none"/>
        <c:crossAx val="150148672"/>
        <c:crosses val="autoZero"/>
        <c:auto val="1"/>
        <c:lblOffset val="100"/>
        <c:baseTimeUnit val="years"/>
      </c:dateAx>
      <c:valAx>
        <c:axId val="1501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180.79</c:v>
                </c:pt>
                <c:pt idx="1">
                  <c:v>192.92</c:v>
                </c:pt>
                <c:pt idx="2">
                  <c:v>189.97</c:v>
                </c:pt>
                <c:pt idx="3">
                  <c:v>196.51</c:v>
                </c:pt>
                <c:pt idx="4">
                  <c:v>194.98</c:v>
                </c:pt>
              </c:numCache>
            </c:numRef>
          </c:val>
        </c:ser>
        <c:dLbls>
          <c:showLegendKey val="0"/>
          <c:showVal val="0"/>
          <c:showCatName val="0"/>
          <c:showSerName val="0"/>
          <c:showPercent val="0"/>
          <c:showBubbleSize val="0"/>
        </c:dLbls>
        <c:gapWidth val="150"/>
        <c:axId val="110051792"/>
        <c:axId val="1501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0051792"/>
        <c:axId val="150194192"/>
      </c:lineChart>
      <c:dateAx>
        <c:axId val="110051792"/>
        <c:scaling>
          <c:orientation val="minMax"/>
        </c:scaling>
        <c:delete val="1"/>
        <c:axPos val="b"/>
        <c:numFmt formatCode="ge" sourceLinked="1"/>
        <c:majorTickMark val="none"/>
        <c:minorTickMark val="none"/>
        <c:tickLblPos val="none"/>
        <c:crossAx val="150194192"/>
        <c:crosses val="autoZero"/>
        <c:auto val="1"/>
        <c:lblOffset val="100"/>
        <c:baseTimeUnit val="years"/>
      </c:dateAx>
      <c:valAx>
        <c:axId val="15019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高根沢町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29878</v>
      </c>
      <c r="AJ8" s="56"/>
      <c r="AK8" s="56"/>
      <c r="AL8" s="56"/>
      <c r="AM8" s="56"/>
      <c r="AN8" s="56"/>
      <c r="AO8" s="56"/>
      <c r="AP8" s="57"/>
      <c r="AQ8" s="47">
        <f>データ!R6</f>
        <v>70.87</v>
      </c>
      <c r="AR8" s="47"/>
      <c r="AS8" s="47"/>
      <c r="AT8" s="47"/>
      <c r="AU8" s="47"/>
      <c r="AV8" s="47"/>
      <c r="AW8" s="47"/>
      <c r="AX8" s="47"/>
      <c r="AY8" s="47">
        <f>データ!S6</f>
        <v>421.59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83.33</v>
      </c>
      <c r="K10" s="47"/>
      <c r="L10" s="47"/>
      <c r="M10" s="47"/>
      <c r="N10" s="47"/>
      <c r="O10" s="47"/>
      <c r="P10" s="47"/>
      <c r="Q10" s="47"/>
      <c r="R10" s="47">
        <f>データ!O6</f>
        <v>98.82</v>
      </c>
      <c r="S10" s="47"/>
      <c r="T10" s="47"/>
      <c r="U10" s="47"/>
      <c r="V10" s="47"/>
      <c r="W10" s="47"/>
      <c r="X10" s="47"/>
      <c r="Y10" s="47"/>
      <c r="Z10" s="78">
        <f>データ!P6</f>
        <v>3510</v>
      </c>
      <c r="AA10" s="78"/>
      <c r="AB10" s="78"/>
      <c r="AC10" s="78"/>
      <c r="AD10" s="78"/>
      <c r="AE10" s="78"/>
      <c r="AF10" s="78"/>
      <c r="AG10" s="78"/>
      <c r="AH10" s="2"/>
      <c r="AI10" s="78">
        <f>データ!T6</f>
        <v>29426</v>
      </c>
      <c r="AJ10" s="78"/>
      <c r="AK10" s="78"/>
      <c r="AL10" s="78"/>
      <c r="AM10" s="78"/>
      <c r="AN10" s="78"/>
      <c r="AO10" s="78"/>
      <c r="AP10" s="78"/>
      <c r="AQ10" s="47">
        <f>データ!U6</f>
        <v>69.38</v>
      </c>
      <c r="AR10" s="47"/>
      <c r="AS10" s="47"/>
      <c r="AT10" s="47"/>
      <c r="AU10" s="47"/>
      <c r="AV10" s="47"/>
      <c r="AW10" s="47"/>
      <c r="AX10" s="47"/>
      <c r="AY10" s="47">
        <f>データ!V6</f>
        <v>424.13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93866</v>
      </c>
      <c r="D6" s="31">
        <f t="shared" si="3"/>
        <v>46</v>
      </c>
      <c r="E6" s="31">
        <f t="shared" si="3"/>
        <v>1</v>
      </c>
      <c r="F6" s="31">
        <f t="shared" si="3"/>
        <v>0</v>
      </c>
      <c r="G6" s="31">
        <f t="shared" si="3"/>
        <v>1</v>
      </c>
      <c r="H6" s="31" t="str">
        <f t="shared" si="3"/>
        <v>栃木県　高根沢町</v>
      </c>
      <c r="I6" s="31" t="str">
        <f t="shared" si="3"/>
        <v>法適用</v>
      </c>
      <c r="J6" s="31" t="str">
        <f t="shared" si="3"/>
        <v>水道事業</v>
      </c>
      <c r="K6" s="31" t="str">
        <f t="shared" si="3"/>
        <v>末端給水事業</v>
      </c>
      <c r="L6" s="31" t="str">
        <f t="shared" si="3"/>
        <v>A6</v>
      </c>
      <c r="M6" s="32" t="str">
        <f t="shared" si="3"/>
        <v>-</v>
      </c>
      <c r="N6" s="32">
        <f t="shared" si="3"/>
        <v>83.33</v>
      </c>
      <c r="O6" s="32">
        <f t="shared" si="3"/>
        <v>98.82</v>
      </c>
      <c r="P6" s="32">
        <f t="shared" si="3"/>
        <v>3510</v>
      </c>
      <c r="Q6" s="32">
        <f t="shared" si="3"/>
        <v>29878</v>
      </c>
      <c r="R6" s="32">
        <f t="shared" si="3"/>
        <v>70.87</v>
      </c>
      <c r="S6" s="32">
        <f t="shared" si="3"/>
        <v>421.59</v>
      </c>
      <c r="T6" s="32">
        <f t="shared" si="3"/>
        <v>29426</v>
      </c>
      <c r="U6" s="32">
        <f t="shared" si="3"/>
        <v>69.38</v>
      </c>
      <c r="V6" s="32">
        <f t="shared" si="3"/>
        <v>424.13</v>
      </c>
      <c r="W6" s="33">
        <f>IF(W7="",NA(),W7)</f>
        <v>119.85</v>
      </c>
      <c r="X6" s="33">
        <f t="shared" ref="X6:AF6" si="4">IF(X7="",NA(),X7)</f>
        <v>113.38</v>
      </c>
      <c r="Y6" s="33">
        <f t="shared" si="4"/>
        <v>110.94</v>
      </c>
      <c r="Z6" s="33">
        <f t="shared" si="4"/>
        <v>106.67</v>
      </c>
      <c r="AA6" s="33">
        <f t="shared" si="4"/>
        <v>107.52</v>
      </c>
      <c r="AB6" s="33">
        <f t="shared" si="4"/>
        <v>105.61</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9.34</v>
      </c>
      <c r="AO6" s="33">
        <f t="shared" si="5"/>
        <v>9.56</v>
      </c>
      <c r="AP6" s="33">
        <f t="shared" si="5"/>
        <v>2.8</v>
      </c>
      <c r="AQ6" s="33">
        <f t="shared" si="5"/>
        <v>1.93</v>
      </c>
      <c r="AR6" s="32" t="str">
        <f>IF(AR7="","",IF(AR7="-","【-】","【"&amp;SUBSTITUTE(TEXT(AR7,"#,##0.00"),"-","△")&amp;"】"))</f>
        <v>【0.87】</v>
      </c>
      <c r="AS6" s="33">
        <f>IF(AS7="",NA(),AS7)</f>
        <v>2869.53</v>
      </c>
      <c r="AT6" s="33">
        <f t="shared" ref="AT6:BB6" si="6">IF(AT7="",NA(),AT7)</f>
        <v>3420.96</v>
      </c>
      <c r="AU6" s="33">
        <f t="shared" si="6"/>
        <v>2845.08</v>
      </c>
      <c r="AV6" s="33">
        <f t="shared" si="6"/>
        <v>605.71</v>
      </c>
      <c r="AW6" s="33">
        <f t="shared" si="6"/>
        <v>451.56</v>
      </c>
      <c r="AX6" s="33">
        <f t="shared" si="6"/>
        <v>832.37</v>
      </c>
      <c r="AY6" s="33">
        <f t="shared" si="6"/>
        <v>915.5</v>
      </c>
      <c r="AZ6" s="33">
        <f t="shared" si="6"/>
        <v>963.24</v>
      </c>
      <c r="BA6" s="33">
        <f t="shared" si="6"/>
        <v>381.53</v>
      </c>
      <c r="BB6" s="33">
        <f t="shared" si="6"/>
        <v>391.54</v>
      </c>
      <c r="BC6" s="32" t="str">
        <f>IF(BC7="","",IF(BC7="-","【-】","【"&amp;SUBSTITUTE(TEXT(BC7,"#,##0.00"),"-","△")&amp;"】"))</f>
        <v>【262.74】</v>
      </c>
      <c r="BD6" s="33">
        <f>IF(BD7="",NA(),BD7)</f>
        <v>351.19</v>
      </c>
      <c r="BE6" s="33">
        <f t="shared" ref="BE6:BM6" si="7">IF(BE7="",NA(),BE7)</f>
        <v>331.17</v>
      </c>
      <c r="BF6" s="33">
        <f t="shared" si="7"/>
        <v>307.2</v>
      </c>
      <c r="BG6" s="33">
        <f t="shared" si="7"/>
        <v>294.11</v>
      </c>
      <c r="BH6" s="33">
        <f t="shared" si="7"/>
        <v>272.35000000000002</v>
      </c>
      <c r="BI6" s="33">
        <f t="shared" si="7"/>
        <v>403.15</v>
      </c>
      <c r="BJ6" s="33">
        <f t="shared" si="7"/>
        <v>404.78</v>
      </c>
      <c r="BK6" s="33">
        <f t="shared" si="7"/>
        <v>400.38</v>
      </c>
      <c r="BL6" s="33">
        <f t="shared" si="7"/>
        <v>393.27</v>
      </c>
      <c r="BM6" s="33">
        <f t="shared" si="7"/>
        <v>386.97</v>
      </c>
      <c r="BN6" s="32" t="str">
        <f>IF(BN7="","",IF(BN7="-","【-】","【"&amp;SUBSTITUTE(TEXT(BN7,"#,##0.00"),"-","△")&amp;"】"))</f>
        <v>【276.38】</v>
      </c>
      <c r="BO6" s="33">
        <f>IF(BO7="",NA(),BO7)</f>
        <v>108.34</v>
      </c>
      <c r="BP6" s="33">
        <f t="shared" ref="BP6:BX6" si="8">IF(BP7="",NA(),BP7)</f>
        <v>101.21</v>
      </c>
      <c r="BQ6" s="33">
        <f t="shared" si="8"/>
        <v>102.89</v>
      </c>
      <c r="BR6" s="33">
        <f t="shared" si="8"/>
        <v>99.51</v>
      </c>
      <c r="BS6" s="33">
        <f t="shared" si="8"/>
        <v>99.98</v>
      </c>
      <c r="BT6" s="33">
        <f t="shared" si="8"/>
        <v>94.86</v>
      </c>
      <c r="BU6" s="33">
        <f t="shared" si="8"/>
        <v>98.07</v>
      </c>
      <c r="BV6" s="33">
        <f t="shared" si="8"/>
        <v>96.56</v>
      </c>
      <c r="BW6" s="33">
        <f t="shared" si="8"/>
        <v>100.47</v>
      </c>
      <c r="BX6" s="33">
        <f t="shared" si="8"/>
        <v>101.72</v>
      </c>
      <c r="BY6" s="32" t="str">
        <f>IF(BY7="","",IF(BY7="-","【-】","【"&amp;SUBSTITUTE(TEXT(BY7,"#,##0.00"),"-","△")&amp;"】"))</f>
        <v>【104.99】</v>
      </c>
      <c r="BZ6" s="33">
        <f>IF(BZ7="",NA(),BZ7)</f>
        <v>180.79</v>
      </c>
      <c r="CA6" s="33">
        <f t="shared" ref="CA6:CI6" si="9">IF(CA7="",NA(),CA7)</f>
        <v>192.92</v>
      </c>
      <c r="CB6" s="33">
        <f t="shared" si="9"/>
        <v>189.97</v>
      </c>
      <c r="CC6" s="33">
        <f t="shared" si="9"/>
        <v>196.51</v>
      </c>
      <c r="CD6" s="33">
        <f t="shared" si="9"/>
        <v>194.98</v>
      </c>
      <c r="CE6" s="33">
        <f t="shared" si="9"/>
        <v>179.14</v>
      </c>
      <c r="CF6" s="33">
        <f t="shared" si="9"/>
        <v>172.26</v>
      </c>
      <c r="CG6" s="33">
        <f t="shared" si="9"/>
        <v>177.14</v>
      </c>
      <c r="CH6" s="33">
        <f t="shared" si="9"/>
        <v>169.82</v>
      </c>
      <c r="CI6" s="33">
        <f t="shared" si="9"/>
        <v>168.2</v>
      </c>
      <c r="CJ6" s="32" t="str">
        <f>IF(CJ7="","",IF(CJ7="-","【-】","【"&amp;SUBSTITUTE(TEXT(CJ7,"#,##0.00"),"-","△")&amp;"】"))</f>
        <v>【163.72】</v>
      </c>
      <c r="CK6" s="33">
        <f>IF(CK7="",NA(),CK7)</f>
        <v>53.66</v>
      </c>
      <c r="CL6" s="33">
        <f t="shared" ref="CL6:CT6" si="10">IF(CL7="",NA(),CL7)</f>
        <v>48.36</v>
      </c>
      <c r="CM6" s="33">
        <f t="shared" si="10"/>
        <v>46.81</v>
      </c>
      <c r="CN6" s="33">
        <f t="shared" si="10"/>
        <v>46.34</v>
      </c>
      <c r="CO6" s="33">
        <f t="shared" si="10"/>
        <v>45.28</v>
      </c>
      <c r="CP6" s="33">
        <f t="shared" si="10"/>
        <v>58.76</v>
      </c>
      <c r="CQ6" s="33">
        <f t="shared" si="10"/>
        <v>55.68</v>
      </c>
      <c r="CR6" s="33">
        <f t="shared" si="10"/>
        <v>55.64</v>
      </c>
      <c r="CS6" s="33">
        <f t="shared" si="10"/>
        <v>55.13</v>
      </c>
      <c r="CT6" s="33">
        <f t="shared" si="10"/>
        <v>54.77</v>
      </c>
      <c r="CU6" s="32" t="str">
        <f>IF(CU7="","",IF(CU7="-","【-】","【"&amp;SUBSTITUTE(TEXT(CU7,"#,##0.00"),"-","△")&amp;"】"))</f>
        <v>【59.76】</v>
      </c>
      <c r="CV6" s="33">
        <f>IF(CV7="",NA(),CV7)</f>
        <v>75.569999999999993</v>
      </c>
      <c r="CW6" s="33">
        <f t="shared" ref="CW6:DE6" si="11">IF(CW7="",NA(),CW7)</f>
        <v>84.33</v>
      </c>
      <c r="CX6" s="33">
        <f t="shared" si="11"/>
        <v>88</v>
      </c>
      <c r="CY6" s="33">
        <f t="shared" si="11"/>
        <v>86.55</v>
      </c>
      <c r="CZ6" s="33">
        <f t="shared" si="11"/>
        <v>88.55</v>
      </c>
      <c r="DA6" s="33">
        <f t="shared" si="11"/>
        <v>84.87</v>
      </c>
      <c r="DB6" s="33">
        <f t="shared" si="11"/>
        <v>83.18</v>
      </c>
      <c r="DC6" s="33">
        <f t="shared" si="11"/>
        <v>83.09</v>
      </c>
      <c r="DD6" s="33">
        <f t="shared" si="11"/>
        <v>83</v>
      </c>
      <c r="DE6" s="33">
        <f t="shared" si="11"/>
        <v>82.89</v>
      </c>
      <c r="DF6" s="32" t="str">
        <f>IF(DF7="","",IF(DF7="-","【-】","【"&amp;SUBSTITUTE(TEXT(DF7,"#,##0.00"),"-","△")&amp;"】"))</f>
        <v>【89.95】</v>
      </c>
      <c r="DG6" s="33">
        <f>IF(DG7="",NA(),DG7)</f>
        <v>28.41</v>
      </c>
      <c r="DH6" s="33">
        <f t="shared" ref="DH6:DP6" si="12">IF(DH7="",NA(),DH7)</f>
        <v>29.66</v>
      </c>
      <c r="DI6" s="33">
        <f t="shared" si="12"/>
        <v>30.82</v>
      </c>
      <c r="DJ6" s="33">
        <f t="shared" si="12"/>
        <v>38.79</v>
      </c>
      <c r="DK6" s="33">
        <f t="shared" si="12"/>
        <v>39.71</v>
      </c>
      <c r="DL6" s="33">
        <f t="shared" si="12"/>
        <v>35.53</v>
      </c>
      <c r="DM6" s="33">
        <f t="shared" si="12"/>
        <v>38.07</v>
      </c>
      <c r="DN6" s="33">
        <f t="shared" si="12"/>
        <v>39.06</v>
      </c>
      <c r="DO6" s="33">
        <f t="shared" si="12"/>
        <v>46.66</v>
      </c>
      <c r="DP6" s="33">
        <f t="shared" si="12"/>
        <v>47.46</v>
      </c>
      <c r="DQ6" s="32" t="str">
        <f>IF(DQ7="","",IF(DQ7="-","【-】","【"&amp;SUBSTITUTE(TEXT(DQ7,"#,##0.00"),"-","△")&amp;"】"))</f>
        <v>【47.18】</v>
      </c>
      <c r="DR6" s="33">
        <f>IF(DR7="",NA(),DR7)</f>
        <v>4.47</v>
      </c>
      <c r="DS6" s="33">
        <f t="shared" ref="DS6:EA6" si="13">IF(DS7="",NA(),DS7)</f>
        <v>4.45</v>
      </c>
      <c r="DT6" s="33">
        <f t="shared" si="13"/>
        <v>4.49</v>
      </c>
      <c r="DU6" s="33">
        <f t="shared" si="13"/>
        <v>0.73</v>
      </c>
      <c r="DV6" s="33">
        <f t="shared" si="13"/>
        <v>0.97</v>
      </c>
      <c r="DW6" s="33">
        <f t="shared" si="13"/>
        <v>6.47</v>
      </c>
      <c r="DX6" s="33">
        <f t="shared" si="13"/>
        <v>7.73</v>
      </c>
      <c r="DY6" s="33">
        <f t="shared" si="13"/>
        <v>8.8699999999999992</v>
      </c>
      <c r="DZ6" s="33">
        <f t="shared" si="13"/>
        <v>9.85</v>
      </c>
      <c r="EA6" s="33">
        <f t="shared" si="13"/>
        <v>9.7100000000000009</v>
      </c>
      <c r="EB6" s="32" t="str">
        <f>IF(EB7="","",IF(EB7="-","【-】","【"&amp;SUBSTITUTE(TEXT(EB7,"#,##0.00"),"-","△")&amp;"】"))</f>
        <v>【13.18】</v>
      </c>
      <c r="EC6" s="33">
        <f>IF(EC7="",NA(),EC7)</f>
        <v>0.85</v>
      </c>
      <c r="ED6" s="33">
        <f t="shared" ref="ED6:EL6" si="14">IF(ED7="",NA(),ED7)</f>
        <v>0.59</v>
      </c>
      <c r="EE6" s="33">
        <f t="shared" si="14"/>
        <v>0.38</v>
      </c>
      <c r="EF6" s="33">
        <f t="shared" si="14"/>
        <v>0.61</v>
      </c>
      <c r="EG6" s="33">
        <f t="shared" si="14"/>
        <v>0.77</v>
      </c>
      <c r="EH6" s="33">
        <f t="shared" si="14"/>
        <v>0.7</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93866</v>
      </c>
      <c r="D7" s="35">
        <v>46</v>
      </c>
      <c r="E7" s="35">
        <v>1</v>
      </c>
      <c r="F7" s="35">
        <v>0</v>
      </c>
      <c r="G7" s="35">
        <v>1</v>
      </c>
      <c r="H7" s="35" t="s">
        <v>93</v>
      </c>
      <c r="I7" s="35" t="s">
        <v>94</v>
      </c>
      <c r="J7" s="35" t="s">
        <v>95</v>
      </c>
      <c r="K7" s="35" t="s">
        <v>96</v>
      </c>
      <c r="L7" s="35" t="s">
        <v>97</v>
      </c>
      <c r="M7" s="36" t="s">
        <v>98</v>
      </c>
      <c r="N7" s="36">
        <v>83.33</v>
      </c>
      <c r="O7" s="36">
        <v>98.82</v>
      </c>
      <c r="P7" s="36">
        <v>3510</v>
      </c>
      <c r="Q7" s="36">
        <v>29878</v>
      </c>
      <c r="R7" s="36">
        <v>70.87</v>
      </c>
      <c r="S7" s="36">
        <v>421.59</v>
      </c>
      <c r="T7" s="36">
        <v>29426</v>
      </c>
      <c r="U7" s="36">
        <v>69.38</v>
      </c>
      <c r="V7" s="36">
        <v>424.13</v>
      </c>
      <c r="W7" s="36">
        <v>119.85</v>
      </c>
      <c r="X7" s="36">
        <v>113.38</v>
      </c>
      <c r="Y7" s="36">
        <v>110.94</v>
      </c>
      <c r="Z7" s="36">
        <v>106.67</v>
      </c>
      <c r="AA7" s="36">
        <v>107.52</v>
      </c>
      <c r="AB7" s="36">
        <v>105.61</v>
      </c>
      <c r="AC7" s="36">
        <v>107.57</v>
      </c>
      <c r="AD7" s="36">
        <v>106.55</v>
      </c>
      <c r="AE7" s="36">
        <v>110.01</v>
      </c>
      <c r="AF7" s="36">
        <v>111.21</v>
      </c>
      <c r="AG7" s="36">
        <v>113.56</v>
      </c>
      <c r="AH7" s="36">
        <v>0</v>
      </c>
      <c r="AI7" s="36">
        <v>0</v>
      </c>
      <c r="AJ7" s="36">
        <v>0</v>
      </c>
      <c r="AK7" s="36">
        <v>0</v>
      </c>
      <c r="AL7" s="36">
        <v>0</v>
      </c>
      <c r="AM7" s="36">
        <v>6.79</v>
      </c>
      <c r="AN7" s="36">
        <v>9.34</v>
      </c>
      <c r="AO7" s="36">
        <v>9.56</v>
      </c>
      <c r="AP7" s="36">
        <v>2.8</v>
      </c>
      <c r="AQ7" s="36">
        <v>1.93</v>
      </c>
      <c r="AR7" s="36">
        <v>0.87</v>
      </c>
      <c r="AS7" s="36">
        <v>2869.53</v>
      </c>
      <c r="AT7" s="36">
        <v>3420.96</v>
      </c>
      <c r="AU7" s="36">
        <v>2845.08</v>
      </c>
      <c r="AV7" s="36">
        <v>605.71</v>
      </c>
      <c r="AW7" s="36">
        <v>451.56</v>
      </c>
      <c r="AX7" s="36">
        <v>832.37</v>
      </c>
      <c r="AY7" s="36">
        <v>915.5</v>
      </c>
      <c r="AZ7" s="36">
        <v>963.24</v>
      </c>
      <c r="BA7" s="36">
        <v>381.53</v>
      </c>
      <c r="BB7" s="36">
        <v>391.54</v>
      </c>
      <c r="BC7" s="36">
        <v>262.74</v>
      </c>
      <c r="BD7" s="36">
        <v>351.19</v>
      </c>
      <c r="BE7" s="36">
        <v>331.17</v>
      </c>
      <c r="BF7" s="36">
        <v>307.2</v>
      </c>
      <c r="BG7" s="36">
        <v>294.11</v>
      </c>
      <c r="BH7" s="36">
        <v>272.35000000000002</v>
      </c>
      <c r="BI7" s="36">
        <v>403.15</v>
      </c>
      <c r="BJ7" s="36">
        <v>404.78</v>
      </c>
      <c r="BK7" s="36">
        <v>400.38</v>
      </c>
      <c r="BL7" s="36">
        <v>393.27</v>
      </c>
      <c r="BM7" s="36">
        <v>386.97</v>
      </c>
      <c r="BN7" s="36">
        <v>276.38</v>
      </c>
      <c r="BO7" s="36">
        <v>108.34</v>
      </c>
      <c r="BP7" s="36">
        <v>101.21</v>
      </c>
      <c r="BQ7" s="36">
        <v>102.89</v>
      </c>
      <c r="BR7" s="36">
        <v>99.51</v>
      </c>
      <c r="BS7" s="36">
        <v>99.98</v>
      </c>
      <c r="BT7" s="36">
        <v>94.86</v>
      </c>
      <c r="BU7" s="36">
        <v>98.07</v>
      </c>
      <c r="BV7" s="36">
        <v>96.56</v>
      </c>
      <c r="BW7" s="36">
        <v>100.47</v>
      </c>
      <c r="BX7" s="36">
        <v>101.72</v>
      </c>
      <c r="BY7" s="36">
        <v>104.99</v>
      </c>
      <c r="BZ7" s="36">
        <v>180.79</v>
      </c>
      <c r="CA7" s="36">
        <v>192.92</v>
      </c>
      <c r="CB7" s="36">
        <v>189.97</v>
      </c>
      <c r="CC7" s="36">
        <v>196.51</v>
      </c>
      <c r="CD7" s="36">
        <v>194.98</v>
      </c>
      <c r="CE7" s="36">
        <v>179.14</v>
      </c>
      <c r="CF7" s="36">
        <v>172.26</v>
      </c>
      <c r="CG7" s="36">
        <v>177.14</v>
      </c>
      <c r="CH7" s="36">
        <v>169.82</v>
      </c>
      <c r="CI7" s="36">
        <v>168.2</v>
      </c>
      <c r="CJ7" s="36">
        <v>163.72</v>
      </c>
      <c r="CK7" s="36">
        <v>53.66</v>
      </c>
      <c r="CL7" s="36">
        <v>48.36</v>
      </c>
      <c r="CM7" s="36">
        <v>46.81</v>
      </c>
      <c r="CN7" s="36">
        <v>46.34</v>
      </c>
      <c r="CO7" s="36">
        <v>45.28</v>
      </c>
      <c r="CP7" s="36">
        <v>58.76</v>
      </c>
      <c r="CQ7" s="36">
        <v>55.68</v>
      </c>
      <c r="CR7" s="36">
        <v>55.64</v>
      </c>
      <c r="CS7" s="36">
        <v>55.13</v>
      </c>
      <c r="CT7" s="36">
        <v>54.77</v>
      </c>
      <c r="CU7" s="36">
        <v>59.76</v>
      </c>
      <c r="CV7" s="36">
        <v>75.569999999999993</v>
      </c>
      <c r="CW7" s="36">
        <v>84.33</v>
      </c>
      <c r="CX7" s="36">
        <v>88</v>
      </c>
      <c r="CY7" s="36">
        <v>86.55</v>
      </c>
      <c r="CZ7" s="36">
        <v>88.55</v>
      </c>
      <c r="DA7" s="36">
        <v>84.87</v>
      </c>
      <c r="DB7" s="36">
        <v>83.18</v>
      </c>
      <c r="DC7" s="36">
        <v>83.09</v>
      </c>
      <c r="DD7" s="36">
        <v>83</v>
      </c>
      <c r="DE7" s="36">
        <v>82.89</v>
      </c>
      <c r="DF7" s="36">
        <v>89.95</v>
      </c>
      <c r="DG7" s="36">
        <v>28.41</v>
      </c>
      <c r="DH7" s="36">
        <v>29.66</v>
      </c>
      <c r="DI7" s="36">
        <v>30.82</v>
      </c>
      <c r="DJ7" s="36">
        <v>38.79</v>
      </c>
      <c r="DK7" s="36">
        <v>39.71</v>
      </c>
      <c r="DL7" s="36">
        <v>35.53</v>
      </c>
      <c r="DM7" s="36">
        <v>38.07</v>
      </c>
      <c r="DN7" s="36">
        <v>39.06</v>
      </c>
      <c r="DO7" s="36">
        <v>46.66</v>
      </c>
      <c r="DP7" s="36">
        <v>47.46</v>
      </c>
      <c r="DQ7" s="36">
        <v>47.18</v>
      </c>
      <c r="DR7" s="36">
        <v>4.47</v>
      </c>
      <c r="DS7" s="36">
        <v>4.45</v>
      </c>
      <c r="DT7" s="36">
        <v>4.49</v>
      </c>
      <c r="DU7" s="36">
        <v>0.73</v>
      </c>
      <c r="DV7" s="36">
        <v>0.97</v>
      </c>
      <c r="DW7" s="36">
        <v>6.47</v>
      </c>
      <c r="DX7" s="36">
        <v>7.73</v>
      </c>
      <c r="DY7" s="36">
        <v>8.8699999999999992</v>
      </c>
      <c r="DZ7" s="36">
        <v>9.85</v>
      </c>
      <c r="EA7" s="36">
        <v>9.7100000000000009</v>
      </c>
      <c r="EB7" s="36">
        <v>13.18</v>
      </c>
      <c r="EC7" s="36">
        <v>0.85</v>
      </c>
      <c r="ED7" s="36">
        <v>0.59</v>
      </c>
      <c r="EE7" s="36">
        <v>0.38</v>
      </c>
      <c r="EF7" s="36">
        <v>0.61</v>
      </c>
      <c r="EG7" s="36">
        <v>0.77</v>
      </c>
      <c r="EH7" s="36">
        <v>0.7</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2017-02-01T08:37:00Z</dcterms:created>
  <dcterms:modified xsi:type="dcterms:W3CDTF">2017-02-17T04:55:58Z</dcterms:modified>
  <cp:category/>
</cp:coreProperties>
</file>