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fM6hwVmJC6tOKDQVe8wZh1ohFrEaseSUb5fgxPLz9cfllgaxiZuI8A+GZIBroT36oQXwERA56O5/loU9J9nujw==" workbookSaltValue="oKxhYCF9p5CgEocOI8bhIQ==" workbookSpinCount="100000" lockStructure="1"/>
  <bookViews>
    <workbookView xWindow="-120" yWindow="-120" windowWidth="20730" windowHeight="111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W10" i="4"/>
  <c r="BB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<sst xmlns="http://schemas.openxmlformats.org/spreadsheetml/2006/main" count="236" uniqueCount="120">
  <si>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</si>
  <si>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</si>
  <si>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</si>
  <si>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</si>
  <si>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</si>
  <si>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</si>
  <si>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</si>
  <si>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</si>
  <si>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</si>
  <si>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</si>
  <si>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</si>
  <si>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</si>
  <si>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</si>
  <si>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</si>
  <si>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</si>
  <si>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</si>
  <si>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</si>
  <si>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</si>
  <si>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</si>
  <si>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</si>
  <si>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</si>
  <si>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</si>
  <si>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</si>
  <si>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</si>
  <si>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</si>
  <si>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</si>
  <si>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</si>
  <si>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</si>
  <si>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</si>
  <si>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</si>
  <si>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</si>
  <si>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</si>
  <si>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</si>
  <si>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</si>
  <si>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</si>
  <si>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</si>
  <si>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</si>
  <si>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</si>
  <si>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</si>
  <si>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</si>
  <si>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</si>
  <si>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</si>
  <si>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</si>
  <si>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</si>
  <si>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</si>
  <si>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</si>
  <si>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</si>
  <si>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</si>
  <si>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</si>
  <si>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</si>
  <si>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</si>
  <si>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</si>
  <si>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</si>
  <si>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</si>
  <si>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</si>
  <si>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</si>
  <si>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</si>
  <si>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</si>
  <si>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</si>
  <si>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</si>
  <si>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</si>
  <si>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</si>
  <si>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</si>
  <si>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</si>
  <si>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</si>
  <si>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</si>
  <si>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</si>
  <si>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</si>
  <si>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</si>
  <si>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</si>
  <si>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</si>
  <si>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</si>
  <si>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</si>
  <si>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</si>
  <si>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</si>
  <si>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</si>
  <si>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</si>
  <si>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</si>
  <si>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</si>
  <si>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</si>
  <si>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</si>
  <si>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</si>
  <si>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</si>
  <si>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</si>
  <si>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</si>
  <si>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</si>
  <si>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</si>
  <si>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</si>
  <si>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</si>
  <si>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</si>
  <si>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</si>
  <si>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</si>
  <si>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</si>
  <si>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</si>
  <si>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</si>
  <si>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</si>
  <si>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</si>
  <si>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</si>
  <si>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</si>
  <si>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</si>
  <si>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</si>
  <si>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</si>
  <si>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</si>
  <si>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</si>
  <si>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</si>
  <si>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</si>
  <si>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</si>
  <si>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</si>
  <si>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</si>
  <si>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</si>
  <si>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</si>
  <si>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</si>
  <si>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</si>
  <si>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</si>
  <si>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</si>
  <si>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</si>
  <si>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</si>
  <si>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経費回収率は45.52％、水洗化率（接続率）は75.97％と類似団体と比較し平均を下回っており、一般会計からの繰入金に依存した経営となっている。
　施設利用率は22.75％と類似団体と比較し下回っている。
　湯本処理区は、主な汚水流入が観光汚水流入であ
り、観光シーズンピーク時の処理量と平常時の処理量に差があるため、施設利用率の低下に影響してい
る。また、人口減少や大型ホテルの撤退による処理
量の減少も利用率を下げる要因となっている。
　処理場の運転・維持管理業務については、複数年契約による民間委託によってコスト縮減を図り維持管理を行っている。
　企業債残高は減少傾向にあるが、今後は下水道施設の老朽化に伴う長寿命対策や耐震対策工事に係る債務の増加が見込まれる。</t>
    <rPh sb="1" eb="3">
      <t>ケイヒ</t>
    </rPh>
    <rPh sb="3" eb="5">
      <t>カイシュウ</t>
    </rPh>
    <rPh sb="5" eb="6">
      <t>リツ</t>
    </rPh>
    <rPh sb="14" eb="17">
      <t>スイセンカ</t>
    </rPh>
    <rPh sb="17" eb="18">
      <t>リツ</t>
    </rPh>
    <rPh sb="19" eb="21">
      <t>セツゾク</t>
    </rPh>
    <rPh sb="21" eb="22">
      <t>リツ</t>
    </rPh>
    <rPh sb="31" eb="33">
      <t>ルイジ</t>
    </rPh>
    <rPh sb="33" eb="35">
      <t>ダンタイ</t>
    </rPh>
    <rPh sb="36" eb="38">
      <t>ヒカク</t>
    </rPh>
    <rPh sb="39" eb="41">
      <t>ヘイキン</t>
    </rPh>
    <rPh sb="42" eb="44">
      <t>シタマワ</t>
    </rPh>
    <rPh sb="49" eb="51">
      <t>イッパン</t>
    </rPh>
    <rPh sb="51" eb="53">
      <t>カイケイ</t>
    </rPh>
    <rPh sb="56" eb="58">
      <t>クリイレ</t>
    </rPh>
    <rPh sb="58" eb="59">
      <t>キン</t>
    </rPh>
    <rPh sb="60" eb="62">
      <t>イゾン</t>
    </rPh>
    <rPh sb="64" eb="66">
      <t>ケイエイ</t>
    </rPh>
    <rPh sb="75" eb="77">
      <t>シセツ</t>
    </rPh>
    <rPh sb="77" eb="79">
      <t>リヨウ</t>
    </rPh>
    <rPh sb="79" eb="80">
      <t>リツ</t>
    </rPh>
    <rPh sb="88" eb="90">
      <t>ルイジ</t>
    </rPh>
    <rPh sb="90" eb="92">
      <t>ダンタイ</t>
    </rPh>
    <rPh sb="93" eb="95">
      <t>ヒカク</t>
    </rPh>
    <rPh sb="96" eb="98">
      <t>シタマワ</t>
    </rPh>
    <rPh sb="105" eb="107">
      <t>ユモト</t>
    </rPh>
    <rPh sb="107" eb="109">
      <t>ショリ</t>
    </rPh>
    <rPh sb="109" eb="110">
      <t>ク</t>
    </rPh>
    <rPh sb="112" eb="113">
      <t>オモ</t>
    </rPh>
    <rPh sb="114" eb="116">
      <t>オスイ</t>
    </rPh>
    <rPh sb="116" eb="118">
      <t>リュウニュウ</t>
    </rPh>
    <rPh sb="119" eb="121">
      <t>カンコウ</t>
    </rPh>
    <rPh sb="121" eb="123">
      <t>オスイ</t>
    </rPh>
    <rPh sb="123" eb="125">
      <t>リュウニュウ</t>
    </rPh>
    <rPh sb="130" eb="132">
      <t>カンコウ</t>
    </rPh>
    <rPh sb="139" eb="140">
      <t>ジ</t>
    </rPh>
    <rPh sb="141" eb="143">
      <t>ショリ</t>
    </rPh>
    <rPh sb="143" eb="144">
      <t>リョウ</t>
    </rPh>
    <rPh sb="145" eb="147">
      <t>ヘイジョウ</t>
    </rPh>
    <rPh sb="147" eb="148">
      <t>ジ</t>
    </rPh>
    <rPh sb="149" eb="151">
      <t>ショリ</t>
    </rPh>
    <rPh sb="151" eb="152">
      <t>リョウ</t>
    </rPh>
    <rPh sb="153" eb="154">
      <t>サ</t>
    </rPh>
    <rPh sb="160" eb="162">
      <t>シセツ</t>
    </rPh>
    <rPh sb="162" eb="164">
      <t>リヨウ</t>
    </rPh>
    <rPh sb="164" eb="165">
      <t>リツ</t>
    </rPh>
    <rPh sb="166" eb="168">
      <t>テイカ</t>
    </rPh>
    <rPh sb="169" eb="171">
      <t>エイキョウ</t>
    </rPh>
    <rPh sb="180" eb="182">
      <t>ジンコウ</t>
    </rPh>
    <rPh sb="182" eb="184">
      <t>ゲンショウ</t>
    </rPh>
    <rPh sb="185" eb="187">
      <t>オオガタ</t>
    </rPh>
    <rPh sb="191" eb="193">
      <t>テッタイ</t>
    </rPh>
    <rPh sb="196" eb="198">
      <t>ショリ</t>
    </rPh>
    <rPh sb="199" eb="200">
      <t>リョウ</t>
    </rPh>
    <rPh sb="201" eb="203">
      <t>ゲンショウ</t>
    </rPh>
    <rPh sb="204" eb="206">
      <t>リヨウ</t>
    </rPh>
    <rPh sb="206" eb="207">
      <t>リツ</t>
    </rPh>
    <rPh sb="208" eb="209">
      <t>サ</t>
    </rPh>
    <rPh sb="211" eb="213">
      <t>ヨウイン</t>
    </rPh>
    <rPh sb="222" eb="225">
      <t>ショリジョウ</t>
    </rPh>
    <rPh sb="226" eb="228">
      <t>ウンテン</t>
    </rPh>
    <rPh sb="229" eb="231">
      <t>イジ</t>
    </rPh>
    <rPh sb="231" eb="233">
      <t>カンリ</t>
    </rPh>
    <rPh sb="233" eb="235">
      <t>ギョウム</t>
    </rPh>
    <rPh sb="241" eb="243">
      <t>フクスウ</t>
    </rPh>
    <rPh sb="243" eb="244">
      <t>ネン</t>
    </rPh>
    <rPh sb="244" eb="246">
      <t>ケイヤク</t>
    </rPh>
    <rPh sb="249" eb="251">
      <t>ミンカン</t>
    </rPh>
    <rPh sb="251" eb="253">
      <t>イタク</t>
    </rPh>
    <rPh sb="260" eb="262">
      <t>シュクゲン</t>
    </rPh>
    <rPh sb="263" eb="264">
      <t>ハカ</t>
    </rPh>
    <rPh sb="265" eb="267">
      <t>イジ</t>
    </rPh>
    <rPh sb="267" eb="269">
      <t>カンリ</t>
    </rPh>
    <rPh sb="270" eb="271">
      <t>オコナ</t>
    </rPh>
    <rPh sb="278" eb="280">
      <t>キギョウ</t>
    </rPh>
    <rPh sb="280" eb="281">
      <t>サイ</t>
    </rPh>
    <rPh sb="281" eb="283">
      <t>ザンダカ</t>
    </rPh>
    <rPh sb="284" eb="286">
      <t>ゲンショウ</t>
    </rPh>
    <rPh sb="286" eb="288">
      <t>ケイコウ</t>
    </rPh>
    <rPh sb="293" eb="295">
      <t>コンゴ</t>
    </rPh>
    <rPh sb="296" eb="299">
      <t>ゲスイドウ</t>
    </rPh>
    <rPh sb="299" eb="301">
      <t>シセツ</t>
    </rPh>
    <rPh sb="302" eb="305">
      <t>ロウキュウカ</t>
    </rPh>
    <rPh sb="306" eb="307">
      <t>トモナ</t>
    </rPh>
    <rPh sb="308" eb="311">
      <t>チョウジュミョウ</t>
    </rPh>
    <rPh sb="311" eb="313">
      <t>タイサク</t>
    </rPh>
    <rPh sb="314" eb="316">
      <t>タイシン</t>
    </rPh>
    <rPh sb="316" eb="318">
      <t>タイサク</t>
    </rPh>
    <rPh sb="318" eb="320">
      <t>コウジ</t>
    </rPh>
    <rPh sb="321" eb="322">
      <t>カカ</t>
    </rPh>
    <rPh sb="323" eb="325">
      <t>サイム</t>
    </rPh>
    <rPh sb="326" eb="328">
      <t>ゾウカ</t>
    </rPh>
    <rPh sb="329" eb="331">
      <t>ミコ</t>
    </rPh>
    <phoneticPr fontId="4"/>
  </si>
  <si>
    <t>　那須町には、湯本処理区と黒田原処理区の二つの処理区があり、湯本処理区においては、昭和59年3月に供用開始、黒田原処理区においては、平成14年
3月に供用開始を行っている。
　湯本処理区については、供用開始から30年以上が
経過し、施設・管渠の老朽化が進んでいるが、令和
2年度は、管渠の改良・更新等を実施していないため管渠改善率は0.00％と類似団体（0.09％）と比較し、下回っている。今後は、事故の未然防止及びライフサイクルコストの最小化を図るため、ストックマネジメント計画に基づく計画的な回収を行う必要がある。
　また、長寿命化対策と耐震対策との整合性を図りながら工事費の縮減に努める。</t>
    <rPh sb="1" eb="4">
      <t>ナスマチ</t>
    </rPh>
    <rPh sb="7" eb="9">
      <t>ユモト</t>
    </rPh>
    <rPh sb="9" eb="11">
      <t>ショリ</t>
    </rPh>
    <rPh sb="11" eb="12">
      <t>ク</t>
    </rPh>
    <rPh sb="13" eb="15">
      <t>クロダ</t>
    </rPh>
    <rPh sb="15" eb="16">
      <t>ハラ</t>
    </rPh>
    <rPh sb="16" eb="18">
      <t>ショリ</t>
    </rPh>
    <rPh sb="18" eb="19">
      <t>ク</t>
    </rPh>
    <rPh sb="20" eb="21">
      <t>フタ</t>
    </rPh>
    <rPh sb="23" eb="25">
      <t>ショリ</t>
    </rPh>
    <rPh sb="25" eb="26">
      <t>ク</t>
    </rPh>
    <rPh sb="30" eb="32">
      <t>ユモト</t>
    </rPh>
    <rPh sb="32" eb="34">
      <t>ショリ</t>
    </rPh>
    <rPh sb="34" eb="35">
      <t>ク</t>
    </rPh>
    <rPh sb="41" eb="43">
      <t>ショウワ</t>
    </rPh>
    <rPh sb="45" eb="46">
      <t>ネン</t>
    </rPh>
    <rPh sb="47" eb="48">
      <t>ガツ</t>
    </rPh>
    <rPh sb="49" eb="51">
      <t>キョウヨウ</t>
    </rPh>
    <rPh sb="51" eb="53">
      <t>カイシ</t>
    </rPh>
    <rPh sb="54" eb="56">
      <t>クロダ</t>
    </rPh>
    <rPh sb="56" eb="57">
      <t>ハラ</t>
    </rPh>
    <rPh sb="57" eb="59">
      <t>ショリ</t>
    </rPh>
    <rPh sb="59" eb="60">
      <t>ク</t>
    </rPh>
    <rPh sb="66" eb="68">
      <t>ヘイセイ</t>
    </rPh>
    <rPh sb="70" eb="71">
      <t>ネン</t>
    </rPh>
    <rPh sb="73" eb="74">
      <t>ガツ</t>
    </rPh>
    <rPh sb="75" eb="77">
      <t>キョウヨウ</t>
    </rPh>
    <rPh sb="77" eb="79">
      <t>カイシ</t>
    </rPh>
    <rPh sb="80" eb="81">
      <t>オコナ</t>
    </rPh>
    <rPh sb="88" eb="90">
      <t>ユモト</t>
    </rPh>
    <rPh sb="90" eb="92">
      <t>ショリ</t>
    </rPh>
    <rPh sb="92" eb="93">
      <t>ク</t>
    </rPh>
    <rPh sb="99" eb="101">
      <t>キョウヨウ</t>
    </rPh>
    <rPh sb="101" eb="103">
      <t>カイシ</t>
    </rPh>
    <rPh sb="107" eb="110">
      <t>ネンイジョウ</t>
    </rPh>
    <rPh sb="112" eb="114">
      <t>ケイカ</t>
    </rPh>
    <rPh sb="116" eb="118">
      <t>シセツ</t>
    </rPh>
    <rPh sb="119" eb="121">
      <t>カンキョ</t>
    </rPh>
    <rPh sb="122" eb="125">
      <t>ロウキュウカ</t>
    </rPh>
    <rPh sb="126" eb="127">
      <t>スス</t>
    </rPh>
    <rPh sb="133" eb="135">
      <t>レイワ</t>
    </rPh>
    <rPh sb="137" eb="139">
      <t>ネンド</t>
    </rPh>
    <rPh sb="141" eb="143">
      <t>カンキョ</t>
    </rPh>
    <rPh sb="144" eb="146">
      <t>カイリョウ</t>
    </rPh>
    <rPh sb="147" eb="149">
      <t>コウシン</t>
    </rPh>
    <rPh sb="149" eb="150">
      <t>トウ</t>
    </rPh>
    <rPh sb="151" eb="153">
      <t>ジッシ</t>
    </rPh>
    <rPh sb="160" eb="162">
      <t>カンキョ</t>
    </rPh>
    <rPh sb="162" eb="164">
      <t>カイゼン</t>
    </rPh>
    <rPh sb="164" eb="165">
      <t>リツ</t>
    </rPh>
    <rPh sb="172" eb="174">
      <t>ルイジ</t>
    </rPh>
    <rPh sb="174" eb="176">
      <t>ダンタイ</t>
    </rPh>
    <rPh sb="184" eb="186">
      <t>ヒカク</t>
    </rPh>
    <rPh sb="188" eb="190">
      <t>シタマワ</t>
    </rPh>
    <rPh sb="195" eb="197">
      <t>コンゴ</t>
    </rPh>
    <rPh sb="199" eb="201">
      <t>ジコ</t>
    </rPh>
    <rPh sb="202" eb="204">
      <t>ミゼン</t>
    </rPh>
    <rPh sb="204" eb="206">
      <t>ボウシ</t>
    </rPh>
    <rPh sb="206" eb="207">
      <t>オヨ</t>
    </rPh>
    <rPh sb="219" eb="222">
      <t>サイショウカ</t>
    </rPh>
    <rPh sb="223" eb="224">
      <t>ハカ</t>
    </rPh>
    <rPh sb="238" eb="240">
      <t>ケイカク</t>
    </rPh>
    <rPh sb="241" eb="242">
      <t>モト</t>
    </rPh>
    <rPh sb="244" eb="247">
      <t>ケイカクテキ</t>
    </rPh>
    <rPh sb="248" eb="250">
      <t>カイシュウ</t>
    </rPh>
    <rPh sb="251" eb="252">
      <t>オコナ</t>
    </rPh>
    <rPh sb="253" eb="255">
      <t>ヒツヨウ</t>
    </rPh>
    <rPh sb="264" eb="268">
      <t>チョウジュミョウカ</t>
    </rPh>
    <rPh sb="268" eb="270">
      <t>タイサク</t>
    </rPh>
    <rPh sb="271" eb="273">
      <t>タイシン</t>
    </rPh>
    <rPh sb="273" eb="275">
      <t>タイサク</t>
    </rPh>
    <rPh sb="277" eb="280">
      <t>セイゴウセイ</t>
    </rPh>
    <rPh sb="281" eb="282">
      <t>ハカ</t>
    </rPh>
    <rPh sb="286" eb="288">
      <t>コウジ</t>
    </rPh>
    <rPh sb="288" eb="289">
      <t>ヒ</t>
    </rPh>
    <rPh sb="290" eb="292">
      <t>シュクゲン</t>
    </rPh>
    <rPh sb="293" eb="294">
      <t>ツト</t>
    </rPh>
    <phoneticPr fontId="4"/>
  </si>
  <si>
    <t>　令和2年度公共下水道事業の歳出合計4億2千2百万円に対し、2億2千4百万円となっており、繰入金に依存している。
　整備予定の下水道全体の整備が完了しても、普及率は人口全体の約15％程度で、負担公平の観点から適正な料金改定の検討が必要となってきている。
　人口減少や高齢者世帯の増加による水洗化率（接続率）の低迷や節水型製品の普及等も使用料収入が増加しない要因となっている。
　今後も接続費用等の無利子貸付制度を継続的に推進するとともに、戸別訪問や広報による周知などの未接続対策の充実を図り、経営改善に向けた取組を行う必要がある。</t>
    <rPh sb="1" eb="3">
      <t>レイワ</t>
    </rPh>
    <rPh sb="4" eb="6">
      <t>ネンド</t>
    </rPh>
    <rPh sb="6" eb="8">
      <t>コウキョウ</t>
    </rPh>
    <rPh sb="8" eb="11">
      <t>ゲスイドウ</t>
    </rPh>
    <rPh sb="11" eb="13">
      <t>ジギョウ</t>
    </rPh>
    <rPh sb="14" eb="16">
      <t>サイシュツ</t>
    </rPh>
    <rPh sb="16" eb="18">
      <t>ゴウケイ</t>
    </rPh>
    <rPh sb="19" eb="20">
      <t>オク</t>
    </rPh>
    <rPh sb="21" eb="22">
      <t>セン</t>
    </rPh>
    <rPh sb="23" eb="26">
      <t>ヒャクマンエン</t>
    </rPh>
    <rPh sb="27" eb="28">
      <t>タイ</t>
    </rPh>
    <rPh sb="31" eb="32">
      <t>オク</t>
    </rPh>
    <rPh sb="33" eb="34">
      <t>セン</t>
    </rPh>
    <rPh sb="35" eb="38">
      <t>ヒャクマンエン</t>
    </rPh>
    <rPh sb="45" eb="47">
      <t>クリイレ</t>
    </rPh>
    <rPh sb="47" eb="48">
      <t>キン</t>
    </rPh>
    <rPh sb="49" eb="51">
      <t>イゾン</t>
    </rPh>
    <rPh sb="58" eb="60">
      <t>セイビ</t>
    </rPh>
    <rPh sb="60" eb="62">
      <t>ヨテイ</t>
    </rPh>
    <rPh sb="63" eb="66">
      <t>ゲスイドウ</t>
    </rPh>
    <rPh sb="66" eb="68">
      <t>ゼンタイ</t>
    </rPh>
    <rPh sb="69" eb="71">
      <t>セイビ</t>
    </rPh>
    <rPh sb="72" eb="74">
      <t>カンリョウ</t>
    </rPh>
    <rPh sb="78" eb="80">
      <t>フキュウ</t>
    </rPh>
    <rPh sb="80" eb="81">
      <t>リツ</t>
    </rPh>
    <rPh sb="82" eb="84">
      <t>ジンコウ</t>
    </rPh>
    <rPh sb="84" eb="86">
      <t>ゼンタイ</t>
    </rPh>
    <rPh sb="87" eb="88">
      <t>ヤク</t>
    </rPh>
    <rPh sb="91" eb="93">
      <t>テイド</t>
    </rPh>
    <rPh sb="95" eb="97">
      <t>フタン</t>
    </rPh>
    <rPh sb="97" eb="99">
      <t>コウヘイ</t>
    </rPh>
    <rPh sb="100" eb="102">
      <t>カンテン</t>
    </rPh>
    <rPh sb="104" eb="106">
      <t>テキセイ</t>
    </rPh>
    <rPh sb="107" eb="109">
      <t>リョウキン</t>
    </rPh>
    <rPh sb="109" eb="111">
      <t>カイテイ</t>
    </rPh>
    <rPh sb="112" eb="114">
      <t>ケントウ</t>
    </rPh>
    <rPh sb="115" eb="117">
      <t>ヒツヨウ</t>
    </rPh>
    <rPh sb="128" eb="130">
      <t>ジンコウ</t>
    </rPh>
    <rPh sb="130" eb="132">
      <t>ゲンショウ</t>
    </rPh>
    <rPh sb="136" eb="138">
      <t>セタイ</t>
    </rPh>
    <rPh sb="139" eb="141">
      <t>ゾウカ</t>
    </rPh>
    <rPh sb="144" eb="147">
      <t>スイセンカ</t>
    </rPh>
    <rPh sb="147" eb="148">
      <t>リツ</t>
    </rPh>
    <rPh sb="149" eb="151">
      <t>セツゾク</t>
    </rPh>
    <rPh sb="151" eb="152">
      <t>リツ</t>
    </rPh>
    <rPh sb="154" eb="156">
      <t>テイメイ</t>
    </rPh>
    <rPh sb="157" eb="160">
      <t>セッスイガタ</t>
    </rPh>
    <rPh sb="160" eb="162">
      <t>セイヒン</t>
    </rPh>
    <rPh sb="163" eb="165">
      <t>フキュウ</t>
    </rPh>
    <rPh sb="165" eb="166">
      <t>トウ</t>
    </rPh>
    <rPh sb="167" eb="170">
      <t>シヨウリョウ</t>
    </rPh>
    <rPh sb="170" eb="172">
      <t>シュウニュウ</t>
    </rPh>
    <rPh sb="173" eb="175">
      <t>ゾウカ</t>
    </rPh>
    <rPh sb="178" eb="180">
      <t>ヨウイン</t>
    </rPh>
    <rPh sb="189" eb="191">
      <t>コンゴ</t>
    </rPh>
    <rPh sb="192" eb="194">
      <t>セツゾク</t>
    </rPh>
    <rPh sb="194" eb="196">
      <t>ヒヨウ</t>
    </rPh>
    <rPh sb="196" eb="197">
      <t>トウ</t>
    </rPh>
    <rPh sb="198" eb="201">
      <t>ムリシ</t>
    </rPh>
    <rPh sb="201" eb="203">
      <t>カシツケ</t>
    </rPh>
    <rPh sb="203" eb="205">
      <t>セイド</t>
    </rPh>
    <rPh sb="206" eb="209">
      <t>ケイゾクテキ</t>
    </rPh>
    <rPh sb="210" eb="212">
      <t>スイシン</t>
    </rPh>
    <rPh sb="219" eb="221">
      <t>コベツ</t>
    </rPh>
    <rPh sb="221" eb="223">
      <t>ホウモン</t>
    </rPh>
    <rPh sb="224" eb="226">
      <t>コウホウ</t>
    </rPh>
    <rPh sb="229" eb="231">
      <t>シュウチ</t>
    </rPh>
    <rPh sb="234" eb="237">
      <t>ミセツゾク</t>
    </rPh>
    <rPh sb="237" eb="239">
      <t>タイサク</t>
    </rPh>
    <rPh sb="240" eb="242">
      <t>ジュウジツ</t>
    </rPh>
    <rPh sb="243" eb="244">
      <t>ハカ</t>
    </rPh>
    <rPh sb="246" eb="248">
      <t>ケイエイ</t>
    </rPh>
    <rPh sb="248" eb="250">
      <t>カイゼン</t>
    </rPh>
    <rPh sb="251" eb="252">
      <t>ム</t>
    </rPh>
    <rPh sb="254" eb="256">
      <t>トリクミ</t>
    </rPh>
    <rPh sb="257" eb="258">
      <t>オコナ</t>
    </rPh>
    <rPh sb="259" eb="2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</si>
</sst>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0.03</c:v>
                </c:pt>
                <c:pt idx="1">
                  <c:v>0</c:v>
                </c:pt>
                <c:pt idx="2">
                  <c:v>0</c:v>
                </c:pt>
                <c:pt idx="3">
                  <c:v>0</c:v>
                </c:pt>
                <c:pt idx="4">
                  <c:v>0</c:v>
                </c:pt>
              </c:numCache>
            </c:numRef>
          </c:val>
          <c:extLst>
            <c:ext xmlns:c16="http://schemas.microsoft.com/office/drawing/2014/chart" uri="{C3380CC4-5D6E-409C-BE32-E72D297353CC}">
              <c16:uniqueId val="{00000000-9246-4219-B50A-3AA56B7770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0.15</c:v>
                </c:pt>
                <c:pt idx="2">
                  <c:v>0.16</c:v>
                </c:pt>
                <c:pt idx="3">
                  <c:v>0.1</c:v>
                </c:pt>
                <c:pt idx="4">
                  <c:v>0.09</c:v>
                </c:pt>
              </c:numCache>
            </c:numRef>
          </c:val>
          <c:smooth val="0"/>
          <c:extLst>
            <c:ext xmlns:c16="http://schemas.microsoft.com/office/drawing/2014/chart" uri="{C3380CC4-5D6E-409C-BE32-E72D297353CC}">
              <c16:uniqueId val="{00000001-9246-4219-B50A-3AA56B7770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97.67</c:v>
                </c:pt>
                <c:pt idx="1">
                  <c:v>75.959999999999994</c:v>
                </c:pt>
                <c:pt idx="2">
                  <c:v>76.23</c:v>
                </c:pt>
                <c:pt idx="3">
                  <c:v>77.19</c:v>
                </c:pt>
                <c:pt idx="4">
                  <c:v>78.06</c:v>
                </c:pt>
              </c:numCache>
            </c:numRef>
          </c:val>
          <c:extLst>
            <c:ext xmlns:c16="http://schemas.microsoft.com/office/drawing/2014/chart" uri="{C3380CC4-5D6E-409C-BE32-E72D297353CC}">
              <c16:uniqueId val="{00000000-4D1F-41A6-8A30-D2DAED92C90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F-41A6-8A30-D2DAED92C90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B8-481F-B1FD-269B54AD9A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8-481F-B1FD-269B54AD9A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68-4907-B312-B83E1B8D438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68-4907-B312-B83E1B8D438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28-4F89-B1F8-F785D050341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28-4F89-B1F8-F785D050341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E2-4CB5-B285-DF884C7459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E2-4CB5-B285-DF884C7459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ED-4F51-986D-10E54D8B8E6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671.97</c:v>
                </c:pt>
                <c:pt idx="1">
                  <c:v>798.84</c:v>
                </c:pt>
                <c:pt idx="2">
                  <c:v>692.13</c:v>
                </c:pt>
                <c:pt idx="3">
                  <c:v>807.75</c:v>
                </c:pt>
                <c:pt idx="4">
                  <c:v>812.92</c:v>
                </c:pt>
              </c:numCache>
            </c:numRef>
          </c:val>
          <c:smooth val="0"/>
          <c:extLst>
            <c:ext xmlns:c16="http://schemas.microsoft.com/office/drawing/2014/chart" uri="{C3380CC4-5D6E-409C-BE32-E72D297353CC}">
              <c16:uniqueId val="{00000001-B4ED-4F51-986D-10E54D8B8E6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73.400000000000006</c:v>
                </c:pt>
                <c:pt idx="1">
                  <c:v>58.24</c:v>
                </c:pt>
                <c:pt idx="2">
                  <c:v>56.7</c:v>
                </c:pt>
                <c:pt idx="3">
                  <c:v>51.36</c:v>
                </c:pt>
                <c:pt idx="4">
                  <c:v>45.52</c:v>
                </c:pt>
              </c:numCache>
            </c:numRef>
          </c:val>
          <c:extLst>
            <c:ext xmlns:c16="http://schemas.microsoft.com/office/drawing/2014/chart" uri="{C3380CC4-5D6E-409C-BE32-E72D297353CC}">
              <c16:uniqueId val="{00000000-6166-41B3-9C33-F335047E857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86.34</c:v>
                </c:pt>
                <c:pt idx="1">
                  <c:v>86.85</c:v>
                </c:pt>
                <c:pt idx="2">
                  <c:v>88.98</c:v>
                </c:pt>
                <c:pt idx="3">
                  <c:v>86.94</c:v>
                </c:pt>
                <c:pt idx="4">
                  <c:v>85.4</c:v>
                </c:pt>
              </c:numCache>
            </c:numRef>
          </c:val>
          <c:smooth val="0"/>
          <c:extLst>
            <c:ext xmlns:c16="http://schemas.microsoft.com/office/drawing/2014/chart" uri="{C3380CC4-5D6E-409C-BE32-E72D297353CC}">
              <c16:uniqueId val="{00000001-6166-41B3-9C33-F335047E857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190.47</c:v>
                </c:pt>
                <c:pt idx="2">
                  <c:v>198</c:v>
                </c:pt>
                <c:pt idx="3">
                  <c:v>222.3</c:v>
                </c:pt>
                <c:pt idx="4">
                  <c:v>257.45999999999998</c:v>
                </c:pt>
              </c:numCache>
            </c:numRef>
          </c:val>
          <c:extLst>
            <c:ext xmlns:c16="http://schemas.microsoft.com/office/drawing/2014/chart" uri="{C3380CC4-5D6E-409C-BE32-E72D297353CC}">
              <c16:uniqueId val="{00000000-9BC3-4A27-A874-01948229F4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175.12</c:v>
                </c:pt>
                <c:pt idx="1">
                  <c:v>177.15</c:v>
                </c:pt>
                <c:pt idx="2">
                  <c:v>175.05</c:v>
                </c:pt>
                <c:pt idx="3">
                  <c:v>179.63</c:v>
                </c:pt>
                <c:pt idx="4">
                  <c:v>188.57</c:v>
                </c:pt>
              </c:numCache>
            </c:numRef>
          </c:val>
          <c:smooth val="0"/>
          <c:extLst>
            <c:ext xmlns:c16="http://schemas.microsoft.com/office/drawing/2014/chart" uri="{C3380CC4-5D6E-409C-BE32-E72D297353CC}">
              <c16:uniqueId val="{00000001-9BC3-4A27-A874-01948229F4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27.26</c:v>
                </c:pt>
                <c:pt idx="1">
                  <c:v>25.71</c:v>
                </c:pt>
                <c:pt idx="2">
                  <c:v>25.58</c:v>
                </c:pt>
                <c:pt idx="3">
                  <c:v>26.89</c:v>
                </c:pt>
                <c:pt idx="4">
                  <c:v>22.75</c:v>
                </c:pt>
              </c:numCache>
            </c:numRef>
          </c:val>
          <c:extLst>
            <c:ext xmlns:c16="http://schemas.microsoft.com/office/drawing/2014/chart" uri="{C3380CC4-5D6E-409C-BE32-E72D297353CC}">
              <c16:uniqueId val="{00000000-4151-492F-8F9F-793470B61DA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55.58</c:v>
                </c:pt>
                <c:pt idx="1">
                  <c:v>54.05</c:v>
                </c:pt>
                <c:pt idx="2">
                  <c:v>57.54</c:v>
                </c:pt>
                <c:pt idx="3">
                  <c:v>55.55</c:v>
                </c:pt>
                <c:pt idx="4">
                  <c:v>55.84</c:v>
                </c:pt>
              </c:numCache>
            </c:numRef>
          </c:val>
          <c:smooth val="0"/>
          <c:extLst>
            <c:ext xmlns:c16="http://schemas.microsoft.com/office/drawing/2014/chart" uri="{C3380CC4-5D6E-409C-BE32-E72D297353CC}">
              <c16:uniqueId val="{00000001-4151-492F-8F9F-793470B61DA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73.64</c:v>
                </c:pt>
                <c:pt idx="1">
                  <c:v>74.540000000000006</c:v>
                </c:pt>
                <c:pt idx="2">
                  <c:v>75.34</c:v>
                </c:pt>
                <c:pt idx="3">
                  <c:v>75.760000000000005</c:v>
                </c:pt>
                <c:pt idx="4">
                  <c:v>75.97</c:v>
                </c:pt>
              </c:numCache>
            </c:numRef>
          </c:val>
          <c:extLst>
            <c:ext xmlns:c16="http://schemas.microsoft.com/office/drawing/2014/chart" uri="{C3380CC4-5D6E-409C-BE32-E72D297353CC}">
              <c16:uniqueId val="{00000000-D2A0-48EE-820E-903FD721EE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92.88</c:v>
                </c:pt>
                <c:pt idx="2">
                  <c:v>92.87</c:v>
                </c:pt>
                <c:pt idx="3">
                  <c:v>91.64</c:v>
                </c:pt>
                <c:pt idx="4">
                  <c:v>92.34</c:v>
                </c:pt>
              </c:numCache>
            </c:numRef>
          </c:val>
          <c:smooth val="0"/>
          <c:extLst>
            <c:ext xmlns:c16="http://schemas.microsoft.com/office/drawing/2014/chart" uri="{C3380CC4-5D6E-409C-BE32-E72D297353CC}">
              <c16:uniqueId val="{00000001-D2A0-48EE-820E-903FD721EE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那須町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24756</v>
      </c>
      <c r="AM8" s="51"/>
      <c r="AN8" s="51"/>
      <c r="AO8" s="51"/>
      <c r="AP8" s="51"/>
      <c r="AQ8" s="51"/>
      <c r="AR8" s="51"/>
      <c r="AS8" s="51"/>
      <c r="AT8" s="46">
        <f>データ!T6</f>
        <v>372.34</v>
      </c>
      <c r="AU8" s="46"/>
      <c r="AV8" s="46"/>
      <c r="AW8" s="46"/>
      <c r="AX8" s="46"/>
      <c r="AY8" s="46"/>
      <c r="AZ8" s="46"/>
      <c r="BA8" s="46"/>
      <c r="BB8" s="46">
        <f>データ!U6</f>
        <v>66.489999999999995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10.83</v>
      </c>
      <c r="Q10" s="46"/>
      <c r="R10" s="46"/>
      <c r="S10" s="46"/>
      <c r="T10" s="46"/>
      <c r="U10" s="46"/>
      <c r="V10" s="46"/>
      <c r="W10" s="46">
        <f>データ!Q6</f>
        <v>98.54</v>
      </c>
      <c r="X10" s="46"/>
      <c r="Y10" s="46"/>
      <c r="Z10" s="46"/>
      <c r="AA10" s="46"/>
      <c r="AB10" s="46"/>
      <c r="AC10" s="46"/>
      <c r="AD10" s="51">
        <f>データ!R6</f>
        <v>2530</v>
      </c>
      <c r="AE10" s="51"/>
      <c r="AF10" s="51"/>
      <c r="AG10" s="51"/>
      <c r="AH10" s="51"/>
      <c r="AI10" s="51"/>
      <c r="AJ10" s="51"/>
      <c r="AK10" s="2"/>
      <c r="AL10" s="51">
        <f>データ!V6</f>
        <v>2672</v>
      </c>
      <c r="AM10" s="51"/>
      <c r="AN10" s="51"/>
      <c r="AO10" s="51"/>
      <c r="AP10" s="51"/>
      <c r="AQ10" s="51"/>
      <c r="AR10" s="51"/>
      <c r="AS10" s="51"/>
      <c r="AT10" s="46">
        <f>データ!W6</f>
        <v>2.21</v>
      </c>
      <c r="AU10" s="46"/>
      <c r="AV10" s="46"/>
      <c r="AW10" s="46"/>
      <c r="AX10" s="46"/>
      <c r="AY10" s="46"/>
      <c r="AZ10" s="46"/>
      <c r="BA10" s="46"/>
      <c r="BB10" s="46">
        <f>データ!X6</f>
        <v>1209.05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【705.21】</v>
      </c>
      <c r="I86" s="26" t="str">
        <f>データ!CA6</f>
        <v>【98.96】</v>
      </c>
      <c r="J86" s="26" t="str">
        <f>データ!CL6</f>
        <v>【134.52】</v>
      </c>
      <c r="K86" s="26" t="str">
        <f>データ!CW6</f>
        <v>【59.57】</v>
      </c>
      <c r="L86" s="26" t="str">
        <f>データ!DH6</f>
        <v>【95.57】</v>
      </c>
      <c r="M86" s="26" t="s">
        <v>43</v>
      </c>
      <c r="N86" s="26" t="s">
        <v>45</v>
      </c>
      <c r="O86" s="26" t="str">
        <f>データ!EO6</f>
        <v>【0.30】</v>
      </c>
    </row>
  </sheetData>
  <sheetProtection algorithmName="SHA-512" hashValue="SOg2i0D1EvHR2tCMEUBeTd1CPEI8wctcgsW+uGLDqXhU4GKgW13pE6a6WbdeIujrxtHcnHSulEY6g4YRAm9tJg==" saltValue="7p4RnVoXoCRz3jCrsIwb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94072</v>
      </c>
      <c r="D6" s="33">
        <f t="shared" si="3"/>
        <v>47</v>
      </c>
      <c r="E6" s="33">
        <f t="shared" si="3"/>
        <v>17</v>
      </c>
      <c r="F6" s="33">
        <f t="shared" si="3"/>
        <v>1</v>
      </c>
      <c r="G6" s="33">
        <f t="shared" si="3"/>
        <v>0</v>
      </c>
      <c r="H6" s="33" t="str">
        <f t="shared" si="3"/>
        <v>栃木県　那須町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10.83</v>
      </c>
      <c r="Q6" s="34">
        <f t="shared" si="3"/>
        <v>98.54</v>
      </c>
      <c r="R6" s="34">
        <f t="shared" si="3"/>
        <v>2530</v>
      </c>
      <c r="S6" s="34">
        <f t="shared" si="3"/>
        <v>24756</v>
      </c>
      <c r="T6" s="34">
        <f t="shared" si="3"/>
        <v>372.34</v>
      </c>
      <c r="U6" s="34">
        <f t="shared" si="3"/>
        <v>66.489999999999995</v>
      </c>
      <c r="V6" s="34">
        <f t="shared" si="3"/>
        <v>2672</v>
      </c>
      <c r="W6" s="34">
        <f t="shared" si="3"/>
        <v>2.21</v>
      </c>
      <c r="X6" s="34">
        <f t="shared" si="3"/>
        <v>1209.05</v>
      </c>
      <c r="Y6" s="35">
        <f>IF(Y7="",NA(),Y7)</f>
        <v>97.67</v>
      </c>
      <c r="Z6" s="35">
        <f t="shared" ref="Z6:AH6" si="4">IF(Z7="",NA(),Z7)</f>
        <v>75.959999999999994</v>
      </c>
      <c r="AA6" s="35">
        <f t="shared" si="4"/>
        <v>76.23</v>
      </c>
      <c r="AB6" s="35">
        <f t="shared" si="4"/>
        <v>77.19</v>
      </c>
      <c r="AC6" s="35">
        <f t="shared" si="4"/>
        <v>78.06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671.97</v>
      </c>
      <c r="BL6" s="35">
        <f t="shared" si="7"/>
        <v>798.84</v>
      </c>
      <c r="BM6" s="35">
        <f t="shared" si="7"/>
        <v>692.13</v>
      </c>
      <c r="BN6" s="35">
        <f t="shared" si="7"/>
        <v>807.75</v>
      </c>
      <c r="BO6" s="35">
        <f t="shared" si="7"/>
        <v>812.92</v>
      </c>
      <c r="BP6" s="34" t="str">
        <f>IF(BP7="","",IF(BP7="-","【-】","【"&amp;SUBSTITUTE(TEXT(BP7,"#,##0.00"),"-","△")&amp;"】"))</f>
        <v>【705.21】</v>
      </c>
      <c r="BQ6" s="35">
        <f>IF(BQ7="",NA(),BQ7)</f>
        <v>73.400000000000006</v>
      </c>
      <c r="BR6" s="35">
        <f t="shared" ref="BR6:BZ6" si="8">IF(BR7="",NA(),BR7)</f>
        <v>58.24</v>
      </c>
      <c r="BS6" s="35">
        <f t="shared" si="8"/>
        <v>56.7</v>
      </c>
      <c r="BT6" s="35">
        <f t="shared" si="8"/>
        <v>51.36</v>
      </c>
      <c r="BU6" s="35">
        <f t="shared" si="8"/>
        <v>45.52</v>
      </c>
      <c r="BV6" s="35">
        <f t="shared" si="8"/>
        <v>86.34</v>
      </c>
      <c r="BW6" s="35">
        <f t="shared" si="8"/>
        <v>86.85</v>
      </c>
      <c r="BX6" s="35">
        <f t="shared" si="8"/>
        <v>88.98</v>
      </c>
      <c r="BY6" s="35">
        <f t="shared" si="8"/>
        <v>86.94</v>
      </c>
      <c r="BZ6" s="35">
        <f t="shared" si="8"/>
        <v>85.4</v>
      </c>
      <c r="CA6" s="34" t="str">
        <f>IF(CA7="","",IF(CA7="-","【-】","【"&amp;SUBSTITUTE(TEXT(CA7,"#,##0.00"),"-","△")&amp;"】"))</f>
        <v>【98.96】</v>
      </c>
      <c r="CB6" s="35">
        <f>IF(CB7="",NA(),CB7)</f>
        <v>150</v>
      </c>
      <c r="CC6" s="35">
        <f t="shared" ref="CC6:CK6" si="9">IF(CC7="",NA(),CC7)</f>
        <v>190.47</v>
      </c>
      <c r="CD6" s="35">
        <f t="shared" si="9"/>
        <v>198</v>
      </c>
      <c r="CE6" s="35">
        <f t="shared" si="9"/>
        <v>222.3</v>
      </c>
      <c r="CF6" s="35">
        <f t="shared" si="9"/>
        <v>257.45999999999998</v>
      </c>
      <c r="CG6" s="35">
        <f t="shared" si="9"/>
        <v>175.12</v>
      </c>
      <c r="CH6" s="35">
        <f t="shared" si="9"/>
        <v>177.15</v>
      </c>
      <c r="CI6" s="35">
        <f t="shared" si="9"/>
        <v>175.05</v>
      </c>
      <c r="CJ6" s="35">
        <f t="shared" si="9"/>
        <v>179.63</v>
      </c>
      <c r="CK6" s="35">
        <f t="shared" si="9"/>
        <v>188.57</v>
      </c>
      <c r="CL6" s="34" t="str">
        <f>IF(CL7="","",IF(CL7="-","【-】","【"&amp;SUBSTITUTE(TEXT(CL7,"#,##0.00"),"-","△")&amp;"】"))</f>
        <v>【134.52】</v>
      </c>
      <c r="CM6" s="35">
        <f>IF(CM7="",NA(),CM7)</f>
        <v>27.26</v>
      </c>
      <c r="CN6" s="35">
        <f t="shared" ref="CN6:CV6" si="10">IF(CN7="",NA(),CN7)</f>
        <v>25.71</v>
      </c>
      <c r="CO6" s="35">
        <f t="shared" si="10"/>
        <v>25.58</v>
      </c>
      <c r="CP6" s="35">
        <f t="shared" si="10"/>
        <v>26.89</v>
      </c>
      <c r="CQ6" s="35">
        <f t="shared" si="10"/>
        <v>22.75</v>
      </c>
      <c r="CR6" s="35">
        <f t="shared" si="10"/>
        <v>55.58</v>
      </c>
      <c r="CS6" s="35">
        <f t="shared" si="10"/>
        <v>54.05</v>
      </c>
      <c r="CT6" s="35">
        <f t="shared" si="10"/>
        <v>57.54</v>
      </c>
      <c r="CU6" s="35">
        <f t="shared" si="10"/>
        <v>55.55</v>
      </c>
      <c r="CV6" s="35">
        <f t="shared" si="10"/>
        <v>55.84</v>
      </c>
      <c r="CW6" s="34" t="str">
        <f>IF(CW7="","",IF(CW7="-","【-】","【"&amp;SUBSTITUTE(TEXT(CW7,"#,##0.00"),"-","△")&amp;"】"))</f>
        <v>【59.57】</v>
      </c>
      <c r="CX6" s="35">
        <f>IF(CX7="",NA(),CX7)</f>
        <v>73.64</v>
      </c>
      <c r="CY6" s="35">
        <f t="shared" ref="CY6:DG6" si="11">IF(CY7="",NA(),CY7)</f>
        <v>74.540000000000006</v>
      </c>
      <c r="CZ6" s="35">
        <f t="shared" si="11"/>
        <v>75.34</v>
      </c>
      <c r="DA6" s="35">
        <f t="shared" si="11"/>
        <v>75.760000000000005</v>
      </c>
      <c r="DB6" s="35">
        <f t="shared" si="11"/>
        <v>75.97</v>
      </c>
      <c r="DC6" s="35">
        <f t="shared" si="11"/>
        <v>93.1</v>
      </c>
      <c r="DD6" s="35">
        <f t="shared" si="11"/>
        <v>92.88</v>
      </c>
      <c r="DE6" s="35">
        <f t="shared" si="11"/>
        <v>92.87</v>
      </c>
      <c r="DF6" s="35">
        <f t="shared" si="11"/>
        <v>91.64</v>
      </c>
      <c r="DG6" s="35">
        <f t="shared" si="11"/>
        <v>92.34</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4">
        <f t="shared" ref="EF6:EN6" si="14">IF(EF7="",NA(),EF7)</f>
        <v>0</v>
      </c>
      <c r="EG6" s="34">
        <f t="shared" si="14"/>
        <v>0</v>
      </c>
      <c r="EH6" s="34">
        <f t="shared" si="14"/>
        <v>0</v>
      </c>
      <c r="EI6" s="34">
        <f t="shared" si="14"/>
        <v>0</v>
      </c>
      <c r="EJ6" s="35">
        <f t="shared" si="14"/>
        <v>0.16</v>
      </c>
      <c r="EK6" s="35">
        <f t="shared" si="14"/>
        <v>0.15</v>
      </c>
      <c r="EL6" s="35">
        <f t="shared" si="14"/>
        <v>0.16</v>
      </c>
      <c r="EM6" s="35">
        <f t="shared" si="14"/>
        <v>0.1</v>
      </c>
      <c r="EN6" s="35">
        <f t="shared" si="14"/>
        <v>0.09</v>
      </c>
      <c r="EO6" s="34" t="str">
        <f>IF(EO7="","",IF(EO7="-","【-】","【"&amp;SUBSTITUTE(TEXT(EO7,"#,##0.00"),"-","△")&amp;"】"))</f>
        <v>【0.30】</v>
      </c>
    </row>
    <row r="7" spans="1:145" s="36" customFormat="1" x14ac:dyDescent="0.15">
      <c r="A7" s="28"/>
      <c r="B7" s="37">
        <v>2020</v>
      </c>
      <c r="C7" s="37">
        <v>94072</v>
      </c>
      <c r="D7" s="37">
        <v>47</v>
      </c>
      <c r="E7" s="37">
        <v>17</v>
      </c>
      <c r="F7" s="37">
        <v>1</v>
      </c>
      <c r="G7" s="37">
        <v>0</v>
      </c>
      <c r="H7" s="37" t="s">
        <v>99</v>
      </c>
      <c r="I7" s="37" t="s">
        <v>100</v>
      </c>
      <c r="J7" s="37" t="s">
        <v>101</v>
      </c>
      <c r="K7" s="37" t="s">
        <v>102</v>
      </c>
      <c r="L7" s="37" t="s">
        <v>103</v>
      </c>
      <c r="M7" s="37" t="s">
        <v>104</v>
      </c>
      <c r="N7" s="38" t="s">
        <v>105</v>
      </c>
      <c r="O7" s="38" t="s">
        <v>106</v>
      </c>
      <c r="P7" s="38">
        <v>10.83</v>
      </c>
      <c r="Q7" s="38">
        <v>98.54</v>
      </c>
      <c r="R7" s="38">
        <v>2530</v>
      </c>
      <c r="S7" s="38">
        <v>24756</v>
      </c>
      <c r="T7" s="38">
        <v>372.34</v>
      </c>
      <c r="U7" s="38">
        <v>66.489999999999995</v>
      </c>
      <c r="V7" s="38">
        <v>2672</v>
      </c>
      <c r="W7" s="38">
        <v>2.21</v>
      </c>
      <c r="X7" s="38">
        <v>1209.05</v>
      </c>
      <c r="Y7" s="38">
        <v>97.67</v>
      </c>
      <c r="Z7" s="38">
        <v>75.959999999999994</v>
      </c>
      <c r="AA7" s="38">
        <v>76.23</v>
      </c>
      <c r="AB7" s="38">
        <v>77.19</v>
      </c>
      <c r="AC7" s="38">
        <v>78.06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671.97</v>
      </c>
      <c r="BL7" s="38">
        <v>798.84</v>
      </c>
      <c r="BM7" s="38">
        <v>692.13</v>
      </c>
      <c r="BN7" s="38">
        <v>807.75</v>
      </c>
      <c r="BO7" s="38">
        <v>812.92</v>
      </c>
      <c r="BP7" s="38">
        <v>705.21</v>
      </c>
      <c r="BQ7" s="38">
        <v>73.400000000000006</v>
      </c>
      <c r="BR7" s="38">
        <v>58.24</v>
      </c>
      <c r="BS7" s="38">
        <v>56.7</v>
      </c>
      <c r="BT7" s="38">
        <v>51.36</v>
      </c>
      <c r="BU7" s="38">
        <v>45.52</v>
      </c>
      <c r="BV7" s="38">
        <v>86.34</v>
      </c>
      <c r="BW7" s="38">
        <v>86.85</v>
      </c>
      <c r="BX7" s="38">
        <v>88.98</v>
      </c>
      <c r="BY7" s="38">
        <v>86.94</v>
      </c>
      <c r="BZ7" s="38">
        <v>85.4</v>
      </c>
      <c r="CA7" s="38">
        <v>98.96</v>
      </c>
      <c r="CB7" s="38">
        <v>150</v>
      </c>
      <c r="CC7" s="38">
        <v>190.47</v>
      </c>
      <c r="CD7" s="38">
        <v>198</v>
      </c>
      <c r="CE7" s="38">
        <v>222.3</v>
      </c>
      <c r="CF7" s="38">
        <v>257.45999999999998</v>
      </c>
      <c r="CG7" s="38">
        <v>175.12</v>
      </c>
      <c r="CH7" s="38">
        <v>177.15</v>
      </c>
      <c r="CI7" s="38">
        <v>175.05</v>
      </c>
      <c r="CJ7" s="38">
        <v>179.63</v>
      </c>
      <c r="CK7" s="38">
        <v>188.57</v>
      </c>
      <c r="CL7" s="38">
        <v>134.52000000000001</v>
      </c>
      <c r="CM7" s="38">
        <v>27.26</v>
      </c>
      <c r="CN7" s="38">
        <v>25.71</v>
      </c>
      <c r="CO7" s="38">
        <v>25.58</v>
      </c>
      <c r="CP7" s="38">
        <v>26.89</v>
      </c>
      <c r="CQ7" s="38">
        <v>22.75</v>
      </c>
      <c r="CR7" s="38">
        <v>55.58</v>
      </c>
      <c r="CS7" s="38">
        <v>54.05</v>
      </c>
      <c r="CT7" s="38">
        <v>57.54</v>
      </c>
      <c r="CU7" s="38">
        <v>55.55</v>
      </c>
      <c r="CV7" s="38">
        <v>55.84</v>
      </c>
      <c r="CW7" s="38">
        <v>59.57</v>
      </c>
      <c r="CX7" s="38">
        <v>73.64</v>
      </c>
      <c r="CY7" s="38">
        <v>74.540000000000006</v>
      </c>
      <c r="CZ7" s="38">
        <v>75.34</v>
      </c>
      <c r="DA7" s="38">
        <v>75.760000000000005</v>
      </c>
      <c r="DB7" s="38">
        <v>75.97</v>
      </c>
      <c r="DC7" s="38">
        <v>93.1</v>
      </c>
      <c r="DD7" s="38">
        <v>92.88</v>
      </c>
      <c r="DE7" s="38">
        <v>92.87</v>
      </c>
      <c r="DF7" s="38">
        <v>91.64</v>
      </c>
      <c r="DG7" s="38">
        <v>92.34</v>
      </c>
      <c r="DH7" s="38">
        <v>95.57</v>
      </c>
      <c r="DI7" s="38"/>
      <c r="DJ7" s="38"/>
      <c r="DK7" s="38"/>
      <c r="DL7" s="38"/>
      <c r="DM7" s="38"/>
      <c r="DN7" s="38"/>
      <c r="DO7" s="38"/>
      <c r="DP7" s="38"/>
      <c r="DQ7" s="38"/>
      <c r="DR7" s="38"/>
      <c r="DS7" s="38"/>
      <c r="DT7" s="38"/>
      <c r="DU7" s="38"/>
      <c r="DV7" s="38"/>
      <c r="DW7" s="38"/>
      <c r="DX7" s="38"/>
      <c r="DY7" s="38"/>
      <c r="DZ7" s="38"/>
      <c r="EA7" s="38"/>
      <c r="EB7" s="38"/>
      <c r="EC7" s="38"/>
      <c r="ED7" s="38"/>
      <c r="EE7" s="38">
        <v>0.03</v>
      </c>
      <c r="EF7" s="38">
        <v>0</v>
      </c>
      <c r="EG7" s="38">
        <v>0</v>
      </c>
      <c r="EH7" s="38">
        <v>0</v>
      </c>
      <c r="EI7" s="38">
        <v>0</v>
      </c>
      <c r="EJ7" s="38">
        <v>0.16</v>
      </c>
      <c r="EK7" s="38">
        <v>0.15</v>
      </c>
      <c r="EL7" s="38">
        <v>0.16</v>
      </c>
      <c r="EM7" s="38">
        <v>0.1</v>
      </c>
      <c r="EN7" s="38">
        <v>0.09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2022-01-17T04:30:49Z</cp:lastPrinted>
  <dcterms:created xsi:type="dcterms:W3CDTF">2021-12-03T07:44:16Z</dcterms:created>
  <dcterms:modified xsi:type="dcterms:W3CDTF">2022-02-23T03:34:08Z</dcterms:modified>
  <cp:category/>
</cp:coreProperties>
</file>