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28281\Desktop\経営比較分析表（公表用）\01上水道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O6" i="5"/>
  <c r="N6" i="5"/>
  <c r="M6" i="5"/>
  <c r="L6" i="5"/>
  <c r="Z8" i="4" s="1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Z10" i="4"/>
  <c r="R10" i="4"/>
  <c r="J10" i="4"/>
  <c r="B10" i="4"/>
  <c r="AQ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<sst xmlns="http://schemas.openxmlformats.org/spreadsheetml/2006/main" count="217" uniqueCount="107">
  <si>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</si>
  <si>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</si>
  <si>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</si>
  <si>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</si>
  <si>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</si>
  <si>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</si>
  <si>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</si>
  <si>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</si>
  <si>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</si>
  <si>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</si>
  <si>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</si>
  <si>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</si>
  <si>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</si>
  <si>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</si>
  <si>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</si>
  <si>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</si>
  <si>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</si>
  <si>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</si>
  <si>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</si>
  <si>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</si>
  <si>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</si>
  <si>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</si>
  <si>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</si>
  <si>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</si>
  <si>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</si>
  <si>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</si>
  <si>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</si>
  <si>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</si>
  <si>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</si>
  <si>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</si>
  <si>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</si>
  <si>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</si>
  <si>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</si>
  <si>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</si>
  <si>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</si>
  <si>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</si>
  <si>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</si>
  <si>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</si>
  <si>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</si>
  <si>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</si>
  <si>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</si>
  <si>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</si>
  <si>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</si>
  <si>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</si>
  <si>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</si>
  <si>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</si>
  <si>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</si>
  <si>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</si>
  <si>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</si>
  <si>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</si>
  <si>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</si>
  <si>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</si>
  <si>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</si>
  <si>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</si>
  <si>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</si>
  <si>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</si>
  <si>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</si>
  <si>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</si>
  <si>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</si>
  <si>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</si>
  <si>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</si>
  <si>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</si>
  <si>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</si>
  <si>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</si>
  <si>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</si>
  <si>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</si>
  <si>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</si>
  <si>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</si>
  <si>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</si>
  <si>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</si>
  <si>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</si>
  <si>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</si>
  <si>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</si>
  <si>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</si>
  <si>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</si>
  <si>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</si>
  <si>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</si>
  <si>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</si>
  <si>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</si>
  <si>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</si>
  <si>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</si>
  <si>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</si>
  <si>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</si>
  <si>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</si>
  <si>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</si>
  <si>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</si>
  <si>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</si>
  <si>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</si>
  <si>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</si>
  <si>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</si>
  <si>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</si>
  <si>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</si>
  <si>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</si>
  <si>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那珂川町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</si>
  <si>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</si>
  <si>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</si>
  <si>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</si>
  <si>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</si>
  <si>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</si>
  <si>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</si>
  <si>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</si>
  <si>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</si>
  <si>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</si>
  <si>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</si>
  <si>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 ①経常収支比率は、Ｈ27が140.85％で、人件費の抑制により近年増加傾向にある。
　同様の理由から給水原価は減少している。
 ③流動比率は、支払に備える現金等の支払能力を示すものだが、類似団体の平均よりは低い値となっており、資金計画について、今後検討を必要としている。
④企業債残高対給水収益比率は、減少傾向にあり、類似団体平均より低い数値に抑えられており、財務的には余力がある状況にある。
⑤料金回収率は、年々増加しているが、今後使用者が減少することから、適正な水準といえる。</t>
    <rPh sb="2" eb="4">
      <t>ケイジョウ</t>
    </rPh>
    <rPh sb="4" eb="6">
      <t>シュウシ</t>
    </rPh>
    <rPh sb="6" eb="8">
      <t>ヒリツ</t>
    </rPh>
    <rPh sb="23" eb="26">
      <t>ジンケンヒ</t>
    </rPh>
    <rPh sb="27" eb="29">
      <t>ヨクセイ</t>
    </rPh>
    <rPh sb="32" eb="34">
      <t>キンネン</t>
    </rPh>
    <rPh sb="34" eb="36">
      <t>ゾウカ</t>
    </rPh>
    <rPh sb="36" eb="38">
      <t>ケイコウ</t>
    </rPh>
    <rPh sb="44" eb="46">
      <t>ドウヨウ</t>
    </rPh>
    <rPh sb="47" eb="49">
      <t>リユウ</t>
    </rPh>
    <rPh sb="51" eb="53">
      <t>キュウスイ</t>
    </rPh>
    <rPh sb="53" eb="55">
      <t>ゲンカ</t>
    </rPh>
    <rPh sb="56" eb="58">
      <t>ゲンショウ</t>
    </rPh>
    <rPh sb="66" eb="68">
      <t>リュウドウ</t>
    </rPh>
    <rPh sb="68" eb="70">
      <t>ヒリツ</t>
    </rPh>
    <rPh sb="72" eb="74">
      <t>シハライ</t>
    </rPh>
    <rPh sb="75" eb="76">
      <t>ソナ</t>
    </rPh>
    <rPh sb="78" eb="80">
      <t>ゲンキン</t>
    </rPh>
    <rPh sb="80" eb="81">
      <t>ナド</t>
    </rPh>
    <rPh sb="82" eb="84">
      <t>シハライ</t>
    </rPh>
    <rPh sb="84" eb="86">
      <t>ノウリョク</t>
    </rPh>
    <rPh sb="87" eb="88">
      <t>シメ</t>
    </rPh>
    <rPh sb="94" eb="96">
      <t>ルイジ</t>
    </rPh>
    <rPh sb="96" eb="98">
      <t>ダンタイ</t>
    </rPh>
    <rPh sb="99" eb="101">
      <t>ヘイキン</t>
    </rPh>
    <rPh sb="104" eb="105">
      <t>ヒク</t>
    </rPh>
    <rPh sb="106" eb="107">
      <t>アタイ</t>
    </rPh>
    <rPh sb="114" eb="116">
      <t>シキン</t>
    </rPh>
    <rPh sb="116" eb="118">
      <t>ケイカク</t>
    </rPh>
    <rPh sb="123" eb="125">
      <t>コンゴ</t>
    </rPh>
    <rPh sb="125" eb="127">
      <t>ケントウ</t>
    </rPh>
    <rPh sb="128" eb="130">
      <t>ヒツヨウ</t>
    </rPh>
    <rPh sb="138" eb="140">
      <t>キギョウ</t>
    </rPh>
    <rPh sb="140" eb="141">
      <t>サイ</t>
    </rPh>
    <rPh sb="141" eb="143">
      <t>ザンダカ</t>
    </rPh>
    <rPh sb="143" eb="144">
      <t>タイ</t>
    </rPh>
    <rPh sb="144" eb="146">
      <t>キュウスイ</t>
    </rPh>
    <rPh sb="146" eb="148">
      <t>シュウエキ</t>
    </rPh>
    <rPh sb="148" eb="150">
      <t>ヒリツ</t>
    </rPh>
    <rPh sb="152" eb="154">
      <t>ゲンショウ</t>
    </rPh>
    <rPh sb="154" eb="156">
      <t>ケイコウ</t>
    </rPh>
    <rPh sb="160" eb="162">
      <t>ルイジ</t>
    </rPh>
    <rPh sb="162" eb="164">
      <t>ダンタイ</t>
    </rPh>
    <rPh sb="164" eb="166">
      <t>ヘイキン</t>
    </rPh>
    <rPh sb="168" eb="169">
      <t>ヒク</t>
    </rPh>
    <rPh sb="170" eb="172">
      <t>スウチ</t>
    </rPh>
    <rPh sb="173" eb="174">
      <t>オサ</t>
    </rPh>
    <rPh sb="181" eb="183">
      <t>ザイム</t>
    </rPh>
    <rPh sb="183" eb="184">
      <t>テキ</t>
    </rPh>
    <rPh sb="186" eb="188">
      <t>ヨリョク</t>
    </rPh>
    <rPh sb="191" eb="193">
      <t>ジョウキョウ</t>
    </rPh>
    <rPh sb="199" eb="201">
      <t>リョウキン</t>
    </rPh>
    <rPh sb="201" eb="203">
      <t>カイシュウ</t>
    </rPh>
    <rPh sb="203" eb="204">
      <t>リツ</t>
    </rPh>
    <rPh sb="206" eb="208">
      <t>ネンネン</t>
    </rPh>
    <rPh sb="208" eb="210">
      <t>ゾウカ</t>
    </rPh>
    <rPh sb="216" eb="218">
      <t>コンゴ</t>
    </rPh>
    <rPh sb="218" eb="221">
      <t>シヨウシャ</t>
    </rPh>
    <rPh sb="222" eb="224">
      <t>ゲンショウ</t>
    </rPh>
    <rPh sb="231" eb="233">
      <t>テキセイ</t>
    </rPh>
    <rPh sb="234" eb="236">
      <t>スイジュン</t>
    </rPh>
    <phoneticPr fontId="4"/>
  </si>
  <si>
    <t>　施設や管路の老朽化により、有収率が一定でない状況が続いている。
　財務状況は良好な為、今後、管路の更新率を年々上昇させるために、布設替等工事数を増加させる必要がある。</t>
    <rPh sb="1" eb="3">
      <t>シセツ</t>
    </rPh>
    <rPh sb="4" eb="6">
      <t>カンロ</t>
    </rPh>
    <rPh sb="7" eb="10">
      <t>ロウキュウカ</t>
    </rPh>
    <rPh sb="14" eb="16">
      <t>ユウシュウ</t>
    </rPh>
    <rPh sb="16" eb="17">
      <t>リツ</t>
    </rPh>
    <rPh sb="18" eb="20">
      <t>イッテイ</t>
    </rPh>
    <rPh sb="23" eb="25">
      <t>ジョウキョウ</t>
    </rPh>
    <rPh sb="26" eb="27">
      <t>ツヅ</t>
    </rPh>
    <rPh sb="34" eb="36">
      <t>ザイム</t>
    </rPh>
    <rPh sb="36" eb="38">
      <t>ジョウキョウ</t>
    </rPh>
    <rPh sb="39" eb="41">
      <t>リョウコウ</t>
    </rPh>
    <rPh sb="42" eb="43">
      <t>タメ</t>
    </rPh>
    <rPh sb="44" eb="46">
      <t>コンゴ</t>
    </rPh>
    <rPh sb="47" eb="49">
      <t>カンロ</t>
    </rPh>
    <rPh sb="50" eb="52">
      <t>コウシン</t>
    </rPh>
    <rPh sb="52" eb="53">
      <t>リツ</t>
    </rPh>
    <rPh sb="54" eb="56">
      <t>ネンネン</t>
    </rPh>
    <rPh sb="56" eb="58">
      <t>ジョウショウ</t>
    </rPh>
    <rPh sb="65" eb="67">
      <t>フセツ</t>
    </rPh>
    <rPh sb="67" eb="68">
      <t>ガ</t>
    </rPh>
    <rPh sb="68" eb="69">
      <t>ナド</t>
    </rPh>
    <rPh sb="69" eb="71">
      <t>コウジ</t>
    </rPh>
    <rPh sb="71" eb="72">
      <t>スウ</t>
    </rPh>
    <rPh sb="73" eb="75">
      <t>ゾウカ</t>
    </rPh>
    <rPh sb="78" eb="80">
      <t>ヒツヨウ</t>
    </rPh>
    <phoneticPr fontId="4"/>
  </si>
  <si>
    <t>　財務や料金水準等、経営状況は良好である。
　老朽化した施設の更新を計画的継続的に行うことで、今後も経営健全性を維持する必要がある。</t>
    <rPh sb="1" eb="3">
      <t>ザイム</t>
    </rPh>
    <rPh sb="4" eb="6">
      <t>リョウキン</t>
    </rPh>
    <rPh sb="6" eb="8">
      <t>スイジュン</t>
    </rPh>
    <rPh sb="8" eb="9">
      <t>ナド</t>
    </rPh>
    <rPh sb="10" eb="12">
      <t>ケイエイ</t>
    </rPh>
    <rPh sb="11" eb="12">
      <t>エイ</t>
    </rPh>
    <rPh sb="12" eb="14">
      <t>ジョウキョウ</t>
    </rPh>
    <rPh sb="15" eb="17">
      <t>リョウコウ</t>
    </rPh>
    <rPh sb="23" eb="26">
      <t>ロウキュウカ</t>
    </rPh>
    <rPh sb="28" eb="30">
      <t>シセツ</t>
    </rPh>
    <rPh sb="31" eb="33">
      <t>コウシン</t>
    </rPh>
    <rPh sb="34" eb="37">
      <t>ケイカクテキ</t>
    </rPh>
    <rPh sb="37" eb="40">
      <t>ケイゾクテキ</t>
    </rPh>
    <rPh sb="41" eb="42">
      <t>オコナ</t>
    </rPh>
    <rPh sb="47" eb="49">
      <t>コンゴ</t>
    </rPh>
    <rPh sb="50" eb="52">
      <t>ケイエイ</t>
    </rPh>
    <rPh sb="56" eb="58">
      <t>イジ</t>
    </rPh>
    <rPh sb="60" eb="62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</si>
</sst>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1.1599999999999999</c:v>
                </c:pt>
                <c:pt idx="1">
                  <c:v>1.07</c:v>
                </c:pt>
                <c:pt idx="2">
                  <c:v>0.61</c:v>
                </c:pt>
                <c:pt idx="3">
                  <c:v>0.84</c:v>
                </c:pt>
                <c:pt idx="4">
                  <c:v>0.64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38120"/>
        <c:axId val="113038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38120"/>
        <c:axId val="113038504"/>
      </c:lineChart>
      <c:dateAx>
        <c:axId val="11303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038504"/>
        <c:crosses val="autoZero"/>
        <c:auto val="1"/>
        <c:lblOffset val="100"/>
        <c:baseTimeUnit val="years"/>
      </c:dateAx>
      <c:valAx>
        <c:axId val="113038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03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49.43</c:v>
                </c:pt>
                <c:pt idx="1">
                  <c:v>49.85</c:v>
                </c:pt>
                <c:pt idx="2">
                  <c:v>49.14</c:v>
                </c:pt>
                <c:pt idx="3">
                  <c:v>48.64</c:v>
                </c:pt>
                <c:pt idx="4">
                  <c:v>46.8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96832"/>
        <c:axId val="148927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6832"/>
        <c:axId val="148927264"/>
      </c:lineChart>
      <c:dateAx>
        <c:axId val="14879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27264"/>
        <c:crosses val="autoZero"/>
        <c:auto val="1"/>
        <c:lblOffset val="100"/>
        <c:baseTimeUnit val="years"/>
      </c:dateAx>
      <c:valAx>
        <c:axId val="148927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9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80.849999999999994</c:v>
                </c:pt>
                <c:pt idx="1">
                  <c:v>80.38</c:v>
                </c:pt>
                <c:pt idx="2">
                  <c:v>81.93</c:v>
                </c:pt>
                <c:pt idx="3">
                  <c:v>78.47</c:v>
                </c:pt>
                <c:pt idx="4">
                  <c:v>79.400000000000006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28440"/>
        <c:axId val="148928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928440"/>
        <c:axId val="148928832"/>
      </c:lineChart>
      <c:dateAx>
        <c:axId val="148928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928832"/>
        <c:crosses val="autoZero"/>
        <c:auto val="1"/>
        <c:lblOffset val="100"/>
        <c:baseTimeUnit val="years"/>
      </c:dateAx>
      <c:valAx>
        <c:axId val="148928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928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117.78</c:v>
                </c:pt>
                <c:pt idx="1">
                  <c:v>118.14</c:v>
                </c:pt>
                <c:pt idx="2">
                  <c:v>120.99</c:v>
                </c:pt>
                <c:pt idx="3">
                  <c:v>130.62</c:v>
                </c:pt>
                <c:pt idx="4">
                  <c:v>140.85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39632"/>
        <c:axId val="148540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39632"/>
        <c:axId val="148540016"/>
      </c:lineChart>
      <c:dateAx>
        <c:axId val="14853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540016"/>
        <c:crosses val="autoZero"/>
        <c:auto val="1"/>
        <c:lblOffset val="100"/>
        <c:baseTimeUnit val="years"/>
      </c:dateAx>
      <c:valAx>
        <c:axId val="14854001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53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49.61</c:v>
                </c:pt>
                <c:pt idx="1">
                  <c:v>50.09</c:v>
                </c:pt>
                <c:pt idx="2">
                  <c:v>51.12</c:v>
                </c:pt>
                <c:pt idx="3">
                  <c:v>60.43</c:v>
                </c:pt>
                <c:pt idx="4">
                  <c:v>61.63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15592"/>
        <c:axId val="148628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15592"/>
        <c:axId val="148628040"/>
      </c:lineChart>
      <c:dateAx>
        <c:axId val="148515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28040"/>
        <c:crosses val="autoZero"/>
        <c:auto val="1"/>
        <c:lblOffset val="100"/>
        <c:baseTimeUnit val="years"/>
      </c:dateAx>
      <c:valAx>
        <c:axId val="148628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515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593568"/>
        <c:axId val="14868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593568"/>
        <c:axId val="148683088"/>
      </c:lineChart>
      <c:dateAx>
        <c:axId val="14859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683088"/>
        <c:crosses val="autoZero"/>
        <c:auto val="1"/>
        <c:lblOffset val="100"/>
        <c:baseTimeUnit val="years"/>
      </c:dateAx>
      <c:valAx>
        <c:axId val="14868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59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613224"/>
        <c:axId val="149023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613224"/>
        <c:axId val="149023536"/>
      </c:lineChart>
      <c:dateAx>
        <c:axId val="11261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23536"/>
        <c:crosses val="autoZero"/>
        <c:auto val="1"/>
        <c:lblOffset val="100"/>
        <c:baseTimeUnit val="years"/>
      </c:dateAx>
      <c:valAx>
        <c:axId val="149023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61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2358.6999999999998</c:v>
                </c:pt>
                <c:pt idx="1">
                  <c:v>3372.01</c:v>
                </c:pt>
                <c:pt idx="2">
                  <c:v>2924.96</c:v>
                </c:pt>
                <c:pt idx="3">
                  <c:v>140.62</c:v>
                </c:pt>
                <c:pt idx="4">
                  <c:v>171.16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5104"/>
        <c:axId val="149025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5104"/>
        <c:axId val="149025496"/>
      </c:lineChart>
      <c:dateAx>
        <c:axId val="149025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25496"/>
        <c:crosses val="autoZero"/>
        <c:auto val="1"/>
        <c:lblOffset val="100"/>
        <c:baseTimeUnit val="years"/>
      </c:dateAx>
      <c:valAx>
        <c:axId val="149025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462.06</c:v>
                </c:pt>
                <c:pt idx="1">
                  <c:v>440.76</c:v>
                </c:pt>
                <c:pt idx="2">
                  <c:v>421.88</c:v>
                </c:pt>
                <c:pt idx="3">
                  <c:v>429.58</c:v>
                </c:pt>
                <c:pt idx="4">
                  <c:v>412.69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6672"/>
        <c:axId val="149027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6672"/>
        <c:axId val="149027064"/>
      </c:lineChart>
      <c:dateAx>
        <c:axId val="149026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9027064"/>
        <c:crosses val="autoZero"/>
        <c:auto val="1"/>
        <c:lblOffset val="100"/>
        <c:baseTimeUnit val="years"/>
      </c:dateAx>
      <c:valAx>
        <c:axId val="14902706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6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115.86</c:v>
                </c:pt>
                <c:pt idx="1">
                  <c:v>115.94</c:v>
                </c:pt>
                <c:pt idx="2">
                  <c:v>119.06</c:v>
                </c:pt>
                <c:pt idx="3">
                  <c:v>129.94</c:v>
                </c:pt>
                <c:pt idx="4">
                  <c:v>142.97999999999999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024712"/>
        <c:axId val="148794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024712"/>
        <c:axId val="148794088"/>
      </c:lineChart>
      <c:dateAx>
        <c:axId val="149024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94088"/>
        <c:crosses val="autoZero"/>
        <c:auto val="1"/>
        <c:lblOffset val="100"/>
        <c:baseTimeUnit val="years"/>
      </c:dateAx>
      <c:valAx>
        <c:axId val="148794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9024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199.98</c:v>
                </c:pt>
                <c:pt idx="1">
                  <c:v>199.57</c:v>
                </c:pt>
                <c:pt idx="2">
                  <c:v>188.81</c:v>
                </c:pt>
                <c:pt idx="3">
                  <c:v>177.61</c:v>
                </c:pt>
                <c:pt idx="4">
                  <c:v>161.91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795264"/>
        <c:axId val="148795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795264"/>
        <c:axId val="148795656"/>
      </c:lineChart>
      <c:dateAx>
        <c:axId val="148795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8795656"/>
        <c:crosses val="autoZero"/>
        <c:auto val="1"/>
        <c:lblOffset val="100"/>
        <c:baseTimeUnit val="years"/>
      </c:dateAx>
      <c:valAx>
        <c:axId val="148795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8795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zoomScaleNormal="100" workbookViewId="0">
      <selection activeCell="C1" sqref="C1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栃木県　那珂川町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A8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17605</v>
      </c>
      <c r="AJ8" s="75"/>
      <c r="AK8" s="75"/>
      <c r="AL8" s="75"/>
      <c r="AM8" s="75"/>
      <c r="AN8" s="75"/>
      <c r="AO8" s="75"/>
      <c r="AP8" s="76"/>
      <c r="AQ8" s="57">
        <f>データ!R6</f>
        <v>192.78</v>
      </c>
      <c r="AR8" s="57"/>
      <c r="AS8" s="57"/>
      <c r="AT8" s="57"/>
      <c r="AU8" s="57"/>
      <c r="AV8" s="57"/>
      <c r="AW8" s="57"/>
      <c r="AX8" s="57"/>
      <c r="AY8" s="57">
        <f>データ!S6</f>
        <v>91.32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53.26</v>
      </c>
      <c r="K10" s="57"/>
      <c r="L10" s="57"/>
      <c r="M10" s="57"/>
      <c r="N10" s="57"/>
      <c r="O10" s="57"/>
      <c r="P10" s="57"/>
      <c r="Q10" s="57"/>
      <c r="R10" s="57">
        <f>データ!O6</f>
        <v>52.1</v>
      </c>
      <c r="S10" s="57"/>
      <c r="T10" s="57"/>
      <c r="U10" s="57"/>
      <c r="V10" s="57"/>
      <c r="W10" s="57"/>
      <c r="X10" s="57"/>
      <c r="Y10" s="57"/>
      <c r="Z10" s="65">
        <f>データ!P6</f>
        <v>4212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9101</v>
      </c>
      <c r="AJ10" s="65"/>
      <c r="AK10" s="65"/>
      <c r="AL10" s="65"/>
      <c r="AM10" s="65"/>
      <c r="AN10" s="65"/>
      <c r="AO10" s="65"/>
      <c r="AP10" s="65"/>
      <c r="AQ10" s="57">
        <f>データ!U6</f>
        <v>89.86</v>
      </c>
      <c r="AR10" s="57"/>
      <c r="AS10" s="57"/>
      <c r="AT10" s="57"/>
      <c r="AU10" s="57"/>
      <c r="AV10" s="57"/>
      <c r="AW10" s="57"/>
      <c r="AX10" s="57"/>
      <c r="AY10" s="57">
        <f>データ!V6</f>
        <v>101.28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104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94111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栃木県　那珂川町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53.26</v>
      </c>
      <c r="O6" s="32">
        <f t="shared" si="3"/>
        <v>52.1</v>
      </c>
      <c r="P6" s="32">
        <f t="shared" si="3"/>
        <v>4212</v>
      </c>
      <c r="Q6" s="32">
        <f t="shared" si="3"/>
        <v>17605</v>
      </c>
      <c r="R6" s="32">
        <f t="shared" si="3"/>
        <v>192.78</v>
      </c>
      <c r="S6" s="32">
        <f t="shared" si="3"/>
        <v>91.32</v>
      </c>
      <c r="T6" s="32">
        <f t="shared" si="3"/>
        <v>9101</v>
      </c>
      <c r="U6" s="32">
        <f t="shared" si="3"/>
        <v>89.86</v>
      </c>
      <c r="V6" s="32">
        <f t="shared" si="3"/>
        <v>101.28</v>
      </c>
      <c r="W6" s="33">
        <f>IF(W7="",NA(),W7)</f>
        <v>117.78</v>
      </c>
      <c r="X6" s="33">
        <f t="shared" ref="X6:AF6" si="4">IF(X7="",NA(),X7)</f>
        <v>118.14</v>
      </c>
      <c r="Y6" s="33">
        <f t="shared" si="4"/>
        <v>120.99</v>
      </c>
      <c r="Z6" s="33">
        <f t="shared" si="4"/>
        <v>130.62</v>
      </c>
      <c r="AA6" s="33">
        <f t="shared" si="4"/>
        <v>140.85</v>
      </c>
      <c r="AB6" s="33">
        <f t="shared" si="4"/>
        <v>109.08</v>
      </c>
      <c r="AC6" s="33">
        <f t="shared" si="4"/>
        <v>108.33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16.09</v>
      </c>
      <c r="AN6" s="33">
        <f t="shared" si="5"/>
        <v>15.69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2358.6999999999998</v>
      </c>
      <c r="AT6" s="33">
        <f t="shared" ref="AT6:BB6" si="6">IF(AT7="",NA(),AT7)</f>
        <v>3372.01</v>
      </c>
      <c r="AU6" s="33">
        <f t="shared" si="6"/>
        <v>2924.96</v>
      </c>
      <c r="AV6" s="33">
        <f t="shared" si="6"/>
        <v>140.62</v>
      </c>
      <c r="AW6" s="33">
        <f t="shared" si="6"/>
        <v>171.16</v>
      </c>
      <c r="AX6" s="33">
        <f t="shared" si="6"/>
        <v>1128.25</v>
      </c>
      <c r="AY6" s="33">
        <f t="shared" si="6"/>
        <v>1159.4100000000001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462.06</v>
      </c>
      <c r="BE6" s="33">
        <f t="shared" ref="BE6:BM6" si="7">IF(BE7="",NA(),BE7)</f>
        <v>440.76</v>
      </c>
      <c r="BF6" s="33">
        <f t="shared" si="7"/>
        <v>421.88</v>
      </c>
      <c r="BG6" s="33">
        <f t="shared" si="7"/>
        <v>429.58</v>
      </c>
      <c r="BH6" s="33">
        <f t="shared" si="7"/>
        <v>412.69</v>
      </c>
      <c r="BI6" s="33">
        <f t="shared" si="7"/>
        <v>474.06</v>
      </c>
      <c r="BJ6" s="33">
        <f t="shared" si="7"/>
        <v>458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115.86</v>
      </c>
      <c r="BP6" s="33">
        <f t="shared" ref="BP6:BX6" si="8">IF(BP7="",NA(),BP7)</f>
        <v>115.94</v>
      </c>
      <c r="BQ6" s="33">
        <f t="shared" si="8"/>
        <v>119.06</v>
      </c>
      <c r="BR6" s="33">
        <f t="shared" si="8"/>
        <v>129.94</v>
      </c>
      <c r="BS6" s="33">
        <f t="shared" si="8"/>
        <v>142.97999999999999</v>
      </c>
      <c r="BT6" s="33">
        <f t="shared" si="8"/>
        <v>96.62</v>
      </c>
      <c r="BU6" s="33">
        <f t="shared" si="8"/>
        <v>96.27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199.98</v>
      </c>
      <c r="CA6" s="33">
        <f t="shared" ref="CA6:CI6" si="9">IF(CA7="",NA(),CA7)</f>
        <v>199.57</v>
      </c>
      <c r="CB6" s="33">
        <f t="shared" si="9"/>
        <v>188.81</v>
      </c>
      <c r="CC6" s="33">
        <f t="shared" si="9"/>
        <v>177.61</v>
      </c>
      <c r="CD6" s="33">
        <f t="shared" si="9"/>
        <v>161.91</v>
      </c>
      <c r="CE6" s="33">
        <f t="shared" si="9"/>
        <v>184.53</v>
      </c>
      <c r="CF6" s="33">
        <f t="shared" si="9"/>
        <v>186.94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49.43</v>
      </c>
      <c r="CL6" s="33">
        <f t="shared" ref="CL6:CT6" si="10">IF(CL7="",NA(),CL7)</f>
        <v>49.85</v>
      </c>
      <c r="CM6" s="33">
        <f t="shared" si="10"/>
        <v>49.14</v>
      </c>
      <c r="CN6" s="33">
        <f t="shared" si="10"/>
        <v>48.64</v>
      </c>
      <c r="CO6" s="33">
        <f t="shared" si="10"/>
        <v>46.8</v>
      </c>
      <c r="CP6" s="33">
        <f t="shared" si="10"/>
        <v>52.9</v>
      </c>
      <c r="CQ6" s="33">
        <f t="shared" si="10"/>
        <v>54.51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80.849999999999994</v>
      </c>
      <c r="CW6" s="33">
        <f t="shared" ref="CW6:DE6" si="11">IF(CW7="",NA(),CW7)</f>
        <v>80.38</v>
      </c>
      <c r="CX6" s="33">
        <f t="shared" si="11"/>
        <v>81.93</v>
      </c>
      <c r="CY6" s="33">
        <f t="shared" si="11"/>
        <v>78.47</v>
      </c>
      <c r="CZ6" s="33">
        <f t="shared" si="11"/>
        <v>79.400000000000006</v>
      </c>
      <c r="DA6" s="33">
        <f t="shared" si="11"/>
        <v>81.63</v>
      </c>
      <c r="DB6" s="33">
        <f t="shared" si="11"/>
        <v>81.790000000000006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49.61</v>
      </c>
      <c r="DH6" s="33">
        <f t="shared" ref="DH6:DP6" si="12">IF(DH7="",NA(),DH7)</f>
        <v>50.09</v>
      </c>
      <c r="DI6" s="33">
        <f t="shared" si="12"/>
        <v>51.12</v>
      </c>
      <c r="DJ6" s="33">
        <f t="shared" si="12"/>
        <v>60.43</v>
      </c>
      <c r="DK6" s="33">
        <f t="shared" si="12"/>
        <v>61.63</v>
      </c>
      <c r="DL6" s="33">
        <f t="shared" si="12"/>
        <v>37.25</v>
      </c>
      <c r="DM6" s="33">
        <f t="shared" si="12"/>
        <v>37.799999999999997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2">
        <f>IF(DR7="",NA(),DR7)</f>
        <v>0</v>
      </c>
      <c r="DS6" s="32">
        <f t="shared" ref="DS6:EA6" si="13">IF(DS7="",NA(),DS7)</f>
        <v>0</v>
      </c>
      <c r="DT6" s="32">
        <f t="shared" si="13"/>
        <v>0</v>
      </c>
      <c r="DU6" s="32">
        <f t="shared" si="13"/>
        <v>0</v>
      </c>
      <c r="DV6" s="32">
        <f t="shared" si="13"/>
        <v>0</v>
      </c>
      <c r="DW6" s="33">
        <f t="shared" si="13"/>
        <v>7.9</v>
      </c>
      <c r="DX6" s="33">
        <f t="shared" si="13"/>
        <v>8.2200000000000006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1.1599999999999999</v>
      </c>
      <c r="ED6" s="33">
        <f t="shared" ref="ED6:EL6" si="14">IF(ED7="",NA(),ED7)</f>
        <v>1.07</v>
      </c>
      <c r="EE6" s="33">
        <f t="shared" si="14"/>
        <v>0.61</v>
      </c>
      <c r="EF6" s="33">
        <f t="shared" si="14"/>
        <v>0.84</v>
      </c>
      <c r="EG6" s="33">
        <f t="shared" si="14"/>
        <v>0.64</v>
      </c>
      <c r="EH6" s="33">
        <f t="shared" si="14"/>
        <v>0.5</v>
      </c>
      <c r="EI6" s="33">
        <f t="shared" si="14"/>
        <v>0.6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94111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53.26</v>
      </c>
      <c r="O7" s="36">
        <v>52.1</v>
      </c>
      <c r="P7" s="36">
        <v>4212</v>
      </c>
      <c r="Q7" s="36">
        <v>17605</v>
      </c>
      <c r="R7" s="36">
        <v>192.78</v>
      </c>
      <c r="S7" s="36">
        <v>91.32</v>
      </c>
      <c r="T7" s="36">
        <v>9101</v>
      </c>
      <c r="U7" s="36">
        <v>89.86</v>
      </c>
      <c r="V7" s="36">
        <v>101.28</v>
      </c>
      <c r="W7" s="36">
        <v>117.78</v>
      </c>
      <c r="X7" s="36">
        <v>118.14</v>
      </c>
      <c r="Y7" s="36">
        <v>120.99</v>
      </c>
      <c r="Z7" s="36">
        <v>130.62</v>
      </c>
      <c r="AA7" s="36">
        <v>140.85</v>
      </c>
      <c r="AB7" s="36">
        <v>109.08</v>
      </c>
      <c r="AC7" s="36">
        <v>108.33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16.09</v>
      </c>
      <c r="AN7" s="36">
        <v>15.69</v>
      </c>
      <c r="AO7" s="36">
        <v>28.31</v>
      </c>
      <c r="AP7" s="36">
        <v>13.46</v>
      </c>
      <c r="AQ7" s="36">
        <v>12.59</v>
      </c>
      <c r="AR7" s="36">
        <v>0.87</v>
      </c>
      <c r="AS7" s="36">
        <v>2358.6999999999998</v>
      </c>
      <c r="AT7" s="36">
        <v>3372.01</v>
      </c>
      <c r="AU7" s="36">
        <v>2924.96</v>
      </c>
      <c r="AV7" s="36">
        <v>140.62</v>
      </c>
      <c r="AW7" s="36">
        <v>171.16</v>
      </c>
      <c r="AX7" s="36">
        <v>1128.25</v>
      </c>
      <c r="AY7" s="36">
        <v>1159.4100000000001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462.06</v>
      </c>
      <c r="BE7" s="36">
        <v>440.76</v>
      </c>
      <c r="BF7" s="36">
        <v>421.88</v>
      </c>
      <c r="BG7" s="36">
        <v>429.58</v>
      </c>
      <c r="BH7" s="36">
        <v>412.69</v>
      </c>
      <c r="BI7" s="36">
        <v>474.06</v>
      </c>
      <c r="BJ7" s="36">
        <v>458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115.86</v>
      </c>
      <c r="BP7" s="36">
        <v>115.94</v>
      </c>
      <c r="BQ7" s="36">
        <v>119.06</v>
      </c>
      <c r="BR7" s="36">
        <v>129.94</v>
      </c>
      <c r="BS7" s="36">
        <v>142.97999999999999</v>
      </c>
      <c r="BT7" s="36">
        <v>96.62</v>
      </c>
      <c r="BU7" s="36">
        <v>96.27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199.98</v>
      </c>
      <c r="CA7" s="36">
        <v>199.57</v>
      </c>
      <c r="CB7" s="36">
        <v>188.81</v>
      </c>
      <c r="CC7" s="36">
        <v>177.61</v>
      </c>
      <c r="CD7" s="36">
        <v>161.91</v>
      </c>
      <c r="CE7" s="36">
        <v>184.53</v>
      </c>
      <c r="CF7" s="36">
        <v>186.94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49.43</v>
      </c>
      <c r="CL7" s="36">
        <v>49.85</v>
      </c>
      <c r="CM7" s="36">
        <v>49.14</v>
      </c>
      <c r="CN7" s="36">
        <v>48.64</v>
      </c>
      <c r="CO7" s="36">
        <v>46.8</v>
      </c>
      <c r="CP7" s="36">
        <v>52.9</v>
      </c>
      <c r="CQ7" s="36">
        <v>54.51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80.849999999999994</v>
      </c>
      <c r="CW7" s="36">
        <v>80.38</v>
      </c>
      <c r="CX7" s="36">
        <v>81.93</v>
      </c>
      <c r="CY7" s="36">
        <v>78.47</v>
      </c>
      <c r="CZ7" s="36">
        <v>79.400000000000006</v>
      </c>
      <c r="DA7" s="36">
        <v>81.63</v>
      </c>
      <c r="DB7" s="36">
        <v>81.790000000000006</v>
      </c>
      <c r="DC7" s="36">
        <v>79.98</v>
      </c>
      <c r="DD7" s="36">
        <v>79.48</v>
      </c>
      <c r="DE7" s="36">
        <v>79.3</v>
      </c>
      <c r="DF7" s="36">
        <v>89.95</v>
      </c>
      <c r="DG7" s="36">
        <v>49.61</v>
      </c>
      <c r="DH7" s="36">
        <v>50.09</v>
      </c>
      <c r="DI7" s="36">
        <v>51.12</v>
      </c>
      <c r="DJ7" s="36">
        <v>60.43</v>
      </c>
      <c r="DK7" s="36">
        <v>61.63</v>
      </c>
      <c r="DL7" s="36">
        <v>37.25</v>
      </c>
      <c r="DM7" s="36">
        <v>37.799999999999997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0</v>
      </c>
      <c r="DS7" s="36">
        <v>0</v>
      </c>
      <c r="DT7" s="36">
        <v>0</v>
      </c>
      <c r="DU7" s="36">
        <v>0</v>
      </c>
      <c r="DV7" s="36">
        <v>0</v>
      </c>
      <c r="DW7" s="36">
        <v>7.9</v>
      </c>
      <c r="DX7" s="36">
        <v>8.2200000000000006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1.1599999999999999</v>
      </c>
      <c r="ED7" s="36">
        <v>1.07</v>
      </c>
      <c r="EE7" s="36">
        <v>0.61</v>
      </c>
      <c r="EF7" s="36">
        <v>0.84</v>
      </c>
      <c r="EG7" s="36">
        <v>0.64</v>
      </c>
      <c r="EH7" s="36">
        <v>0.5</v>
      </c>
      <c r="EI7" s="36">
        <v>0.6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2017-02-06T05:34:06Z</cp:lastPrinted>
  <dcterms:created xsi:type="dcterms:W3CDTF">2017-02-01T08:37:02Z</dcterms:created>
  <dcterms:modified xsi:type="dcterms:W3CDTF">2017-02-17T04:56:37Z</dcterms:modified>
  <cp:category/>
</cp:coreProperties>
</file>