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lfu6VNd2O2PZu9HDXI6DhfnVvX6/vMDihhWDPeJklurVs8LzfnbSIyGsvPesZsU2MVIj2idMD++kNt0FsnqnkQ==" workbookSaltValue="K+ctbuCjtJWURvD5xOdP4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<sst xmlns="http://schemas.openxmlformats.org/spreadsheetml/2006/main" count="228" uniqueCount="114">
  <si>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</si>
  <si>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</si>
  <si>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</si>
  <si>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</si>
  <si>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</si>
  <si>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</si>
  <si>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</si>
  <si>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</si>
  <si>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</si>
  <si>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</si>
  <si>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</si>
  <si>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</si>
  <si>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</si>
  <si>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</si>
  <si>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</si>
  <si>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</si>
  <si>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</si>
  <si>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</si>
  <si>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</si>
  <si>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</si>
  <si>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</si>
  <si>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</si>
  <si>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</si>
  <si>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</si>
  <si>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</si>
  <si>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</si>
  <si>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</si>
  <si>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</si>
  <si>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</si>
  <si>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</si>
  <si>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</si>
  <si>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</si>
  <si>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</si>
  <si>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</si>
  <si>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</si>
  <si>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</si>
  <si>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</si>
  <si>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</si>
  <si>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</si>
  <si>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</si>
  <si>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</si>
  <si>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</si>
  <si>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</si>
  <si>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</si>
  <si>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</si>
  <si>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</si>
  <si>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</si>
  <si>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</si>
  <si>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</si>
  <si>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</si>
  <si>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</si>
  <si>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</si>
  <si>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</si>
  <si>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</si>
  <si>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</si>
  <si>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</si>
  <si>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</si>
  <si>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</si>
  <si>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</si>
  <si>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</si>
  <si>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</si>
  <si>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</si>
  <si>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</si>
  <si>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</si>
  <si>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</si>
  <si>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</si>
  <si>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</si>
  <si>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</si>
  <si>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</si>
  <si>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</si>
  <si>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</si>
  <si>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</si>
  <si>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</si>
  <si>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</si>
  <si>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</si>
  <si>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</si>
  <si>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</si>
  <si>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</si>
  <si>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</si>
  <si>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</si>
  <si>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</si>
  <si>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</si>
  <si>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</si>
  <si>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</si>
  <si>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</si>
  <si>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</si>
  <si>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</si>
  <si>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</si>
  <si>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</si>
  <si>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</si>
  <si>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</si>
  <si>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</si>
  <si>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</si>
  <si>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</si>
  <si>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</si>
  <si>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</si>
  <si>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</si>
  <si>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</si>
  <si>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</si>
  <si>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</si>
  <si>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</si>
  <si>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</si>
  <si>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</si>
  <si>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</si>
  <si>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</si>
  <si>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</si>
  <si>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</si>
  <si>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</si>
  <si>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</si>
  <si>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</si>
  <si>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</si>
  <si>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</si>
  <si>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xml:space="preserve">　①経常収支比率は、人件費の抑制により増加傾向にあったが、近年では電気料金の増加及び施設の老朽化に伴う修繕費用の増加により減少している。同様の理由から⑥給水原価は増加している。
　③流動比率は近年増加傾向となっているが、類似団体平均値と比較すると低い水準となっている。内部留保資金を増加させ、経営の安定性を担保するよう努める必要がある。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ため、指標が増加するものと考えられる。　
　⑤料金回収率は、徐々に減少傾向となっており、今後も設備更新に伴い、減価償却費が増加するため、減少していく見込みである。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の実施により、近年指標が改善しているものの、引き続き類似団体平均値より低い水準となっている。今後も効率的な施設活用のために継続して漏水調査を実施していく必要がある。
</t>
    <rPh sb="2" eb="4">
      <t>ケイジョウ</t>
    </rPh>
    <rPh sb="4" eb="6">
      <t>シュウシ</t>
    </rPh>
    <rPh sb="6" eb="8">
      <t>ヒリツ</t>
    </rPh>
    <rPh sb="10" eb="13">
      <t>ジンケンヒ</t>
    </rPh>
    <rPh sb="14" eb="16">
      <t>ヨクセイ</t>
    </rPh>
    <rPh sb="19" eb="21">
      <t>ゾウカ</t>
    </rPh>
    <rPh sb="21" eb="23">
      <t>ケイコウ</t>
    </rPh>
    <rPh sb="29" eb="31">
      <t>キンネン</t>
    </rPh>
    <rPh sb="33" eb="35">
      <t>デンキ</t>
    </rPh>
    <rPh sb="35" eb="36">
      <t>リョウ</t>
    </rPh>
    <rPh sb="36" eb="37">
      <t>キン</t>
    </rPh>
    <rPh sb="38" eb="40">
      <t>ゾウカ</t>
    </rPh>
    <rPh sb="40" eb="41">
      <t>オヨ</t>
    </rPh>
    <rPh sb="42" eb="44">
      <t>シセツ</t>
    </rPh>
    <rPh sb="45" eb="48">
      <t>ロウキュウカ</t>
    </rPh>
    <rPh sb="49" eb="50">
      <t>トモナ</t>
    </rPh>
    <rPh sb="51" eb="53">
      <t>シュウゼン</t>
    </rPh>
    <rPh sb="53" eb="55">
      <t>ヒヨウ</t>
    </rPh>
    <rPh sb="56" eb="58">
      <t>ゾウカ</t>
    </rPh>
    <rPh sb="61" eb="63">
      <t>ゲンショウ</t>
    </rPh>
    <rPh sb="68" eb="70">
      <t>ドウヨウ</t>
    </rPh>
    <rPh sb="71" eb="73">
      <t>リユウ</t>
    </rPh>
    <rPh sb="76" eb="78">
      <t>キュウスイ</t>
    </rPh>
    <rPh sb="78" eb="80">
      <t>ゲンカ</t>
    </rPh>
    <rPh sb="81" eb="83">
      <t>ゾウカ</t>
    </rPh>
    <rPh sb="91" eb="93">
      <t>リュウドウ</t>
    </rPh>
    <rPh sb="93" eb="95">
      <t>ヒリツ</t>
    </rPh>
    <rPh sb="96" eb="98">
      <t>キンネン</t>
    </rPh>
    <rPh sb="98" eb="100">
      <t>ゾウカ</t>
    </rPh>
    <rPh sb="100" eb="102">
      <t>ケイコウ</t>
    </rPh>
    <rPh sb="110" eb="112">
      <t>ルイジ</t>
    </rPh>
    <rPh sb="112" eb="114">
      <t>ダンタイ</t>
    </rPh>
    <rPh sb="114" eb="117">
      <t>ヘイキンチ</t>
    </rPh>
    <rPh sb="118" eb="120">
      <t>ヒカク</t>
    </rPh>
    <rPh sb="123" eb="124">
      <t>ヒク</t>
    </rPh>
    <rPh sb="125" eb="127">
      <t>スイジュン</t>
    </rPh>
    <rPh sb="134" eb="136">
      <t>ナイブ</t>
    </rPh>
    <rPh sb="136" eb="138">
      <t>リュウホ</t>
    </rPh>
    <rPh sb="138" eb="140">
      <t>シキン</t>
    </rPh>
    <rPh sb="141" eb="143">
      <t>ゾウカ</t>
    </rPh>
    <rPh sb="146" eb="148">
      <t>ケイエイ</t>
    </rPh>
    <rPh sb="149" eb="152">
      <t>アンテイセイ</t>
    </rPh>
    <rPh sb="153" eb="155">
      <t>タンポ</t>
    </rPh>
    <rPh sb="159" eb="160">
      <t>ツト</t>
    </rPh>
    <rPh sb="162" eb="164">
      <t>ヒツヨウ</t>
    </rPh>
    <rPh sb="171" eb="173">
      <t>キギョウ</t>
    </rPh>
    <rPh sb="173" eb="174">
      <t>サイ</t>
    </rPh>
    <rPh sb="174" eb="176">
      <t>ザンダカ</t>
    </rPh>
    <rPh sb="176" eb="177">
      <t>タイ</t>
    </rPh>
    <rPh sb="177" eb="179">
      <t>キュウスイ</t>
    </rPh>
    <rPh sb="179" eb="181">
      <t>シュウエキ</t>
    </rPh>
    <rPh sb="181" eb="183">
      <t>ヒリツ</t>
    </rPh>
    <rPh sb="184" eb="186">
      <t>ルイジ</t>
    </rPh>
    <rPh sb="186" eb="188">
      <t>ダンタイ</t>
    </rPh>
    <rPh sb="189" eb="191">
      <t>ヒカク</t>
    </rPh>
    <rPh sb="193" eb="194">
      <t>ヒク</t>
    </rPh>
    <rPh sb="195" eb="197">
      <t>スイジュン</t>
    </rPh>
    <rPh sb="205" eb="207">
      <t>コンゴ</t>
    </rPh>
    <rPh sb="207" eb="210">
      <t>ロウキュウカ</t>
    </rPh>
    <rPh sb="212" eb="214">
      <t>セツビ</t>
    </rPh>
    <rPh sb="215" eb="217">
      <t>カンロ</t>
    </rPh>
    <rPh sb="218" eb="220">
      <t>コウシン</t>
    </rPh>
    <rPh sb="221" eb="222">
      <t>オコナ</t>
    </rPh>
    <rPh sb="231" eb="233">
      <t>セツビ</t>
    </rPh>
    <rPh sb="233" eb="235">
      <t>トウシ</t>
    </rPh>
    <rPh sb="236" eb="238">
      <t>ゾウダイ</t>
    </rPh>
    <rPh sb="239" eb="240">
      <t>トモナ</t>
    </rPh>
    <rPh sb="241" eb="243">
      <t>キサイ</t>
    </rPh>
    <rPh sb="243" eb="244">
      <t>ガク</t>
    </rPh>
    <rPh sb="245" eb="247">
      <t>ゾウカ</t>
    </rPh>
    <rPh sb="248" eb="250">
      <t>ミコ</t>
    </rPh>
    <rPh sb="256" eb="258">
      <t>シヒョウ</t>
    </rPh>
    <rPh sb="259" eb="261">
      <t>ゾウカ</t>
    </rPh>
    <rPh sb="266" eb="267">
      <t>カンガ</t>
    </rPh>
    <rPh sb="276" eb="278">
      <t>リョウキン</t>
    </rPh>
    <rPh sb="278" eb="280">
      <t>カイシュウ</t>
    </rPh>
    <rPh sb="280" eb="281">
      <t>リツ</t>
    </rPh>
    <rPh sb="283" eb="285">
      <t>ジョジョ</t>
    </rPh>
    <rPh sb="286" eb="288">
      <t>ゲンショウ</t>
    </rPh>
    <rPh sb="288" eb="290">
      <t>ケイコウ</t>
    </rPh>
    <rPh sb="297" eb="299">
      <t>コンゴ</t>
    </rPh>
    <rPh sb="300" eb="302">
      <t>セツビ</t>
    </rPh>
    <rPh sb="302" eb="304">
      <t>コウシン</t>
    </rPh>
    <rPh sb="305" eb="306">
      <t>トモナ</t>
    </rPh>
    <rPh sb="308" eb="310">
      <t>ゲンカ</t>
    </rPh>
    <rPh sb="310" eb="312">
      <t>ショウキャク</t>
    </rPh>
    <rPh sb="312" eb="313">
      <t>ヒ</t>
    </rPh>
    <rPh sb="314" eb="316">
      <t>ゾウカ</t>
    </rPh>
    <rPh sb="321" eb="323">
      <t>ゲンショウ</t>
    </rPh>
    <rPh sb="327" eb="329">
      <t>ミコ</t>
    </rPh>
    <rPh sb="337" eb="339">
      <t>シセツ</t>
    </rPh>
    <rPh sb="339" eb="342">
      <t>リヨウリツ</t>
    </rPh>
    <rPh sb="343" eb="345">
      <t>ルイジ</t>
    </rPh>
    <rPh sb="345" eb="347">
      <t>ダンタイ</t>
    </rPh>
    <rPh sb="348" eb="350">
      <t>ヒカク</t>
    </rPh>
    <rPh sb="353" eb="354">
      <t>タカ</t>
    </rPh>
    <rPh sb="355" eb="357">
      <t>スイジュン</t>
    </rPh>
    <rPh sb="368" eb="370">
      <t>テキセイ</t>
    </rPh>
    <rPh sb="371" eb="373">
      <t>シセツ</t>
    </rPh>
    <rPh sb="373" eb="375">
      <t>キボ</t>
    </rPh>
    <rPh sb="376" eb="378">
      <t>セツビ</t>
    </rPh>
    <rPh sb="378" eb="380">
      <t>セイノウ</t>
    </rPh>
    <rPh sb="385" eb="387">
      <t>コンゴ</t>
    </rPh>
    <rPh sb="388" eb="389">
      <t>ミズ</t>
    </rPh>
    <rPh sb="389" eb="391">
      <t>ジュヨウ</t>
    </rPh>
    <rPh sb="391" eb="393">
      <t>ヨソク</t>
    </rPh>
    <rPh sb="394" eb="395">
      <t>モト</t>
    </rPh>
    <rPh sb="414" eb="415">
      <t>ヒ</t>
    </rPh>
    <rPh sb="416" eb="417">
      <t>ツヅ</t>
    </rPh>
    <rPh sb="418" eb="420">
      <t>ケントウ</t>
    </rPh>
    <rPh sb="428" eb="431">
      <t>ユウシュウリツ</t>
    </rPh>
    <rPh sb="466" eb="467">
      <t>ヒ</t>
    </rPh>
    <rPh sb="468" eb="469">
      <t>ツヅ</t>
    </rPh>
    <rPh sb="470" eb="472">
      <t>ルイジ</t>
    </rPh>
    <rPh sb="472" eb="474">
      <t>ダンタイ</t>
    </rPh>
    <rPh sb="474" eb="476">
      <t>ヘイキン</t>
    </rPh>
    <rPh sb="476" eb="477">
      <t>チ</t>
    </rPh>
    <rPh sb="479" eb="480">
      <t>ヒク</t>
    </rPh>
    <rPh sb="481" eb="483">
      <t>スイジュン</t>
    </rPh>
    <rPh sb="490" eb="492">
      <t>コンゴ</t>
    </rPh>
    <rPh sb="493" eb="496">
      <t>コウリツテキ</t>
    </rPh>
    <rPh sb="497" eb="499">
      <t>シセツ</t>
    </rPh>
    <rPh sb="499" eb="501">
      <t>カツヨウ</t>
    </rPh>
    <rPh sb="505" eb="507">
      <t>ケイゾク</t>
    </rPh>
    <rPh sb="509" eb="511">
      <t>ロウスイ</t>
    </rPh>
    <rPh sb="511" eb="513">
      <t>チョウサ</t>
    </rPh>
    <rPh sb="514" eb="516">
      <t>ジッシ</t>
    </rPh>
    <rPh sb="520" eb="522">
      <t>ヒツヨウ</t>
    </rPh>
    <phoneticPr fontId="4"/>
  </si>
  <si>
    <t>　①有形固定資産減価償却率は63.96％となっており、施設の老朽化が進んでいる。
　③管路更新率は、類似団体平均値と比較して同水準となっているが、今後も継続して計画的な更新を実施していく必要がある。</t>
    <rPh sb="2" eb="4">
      <t>ユウケイ</t>
    </rPh>
    <rPh sb="4" eb="6">
      <t>コテイ</t>
    </rPh>
    <rPh sb="6" eb="8">
      <t>シサン</t>
    </rPh>
    <rPh sb="8" eb="10">
      <t>ゲンカ</t>
    </rPh>
    <rPh sb="10" eb="12">
      <t>ショウキャク</t>
    </rPh>
    <rPh sb="12" eb="13">
      <t>リツ</t>
    </rPh>
    <rPh sb="27" eb="29">
      <t>シセツ</t>
    </rPh>
    <rPh sb="30" eb="33">
      <t>ロウキュウカ</t>
    </rPh>
    <rPh sb="34" eb="35">
      <t>スス</t>
    </rPh>
    <rPh sb="43" eb="45">
      <t>カンロ</t>
    </rPh>
    <rPh sb="45" eb="47">
      <t>コウシン</t>
    </rPh>
    <rPh sb="47" eb="48">
      <t>リツ</t>
    </rPh>
    <rPh sb="50" eb="52">
      <t>ルイジ</t>
    </rPh>
    <rPh sb="52" eb="54">
      <t>ダンタイ</t>
    </rPh>
    <rPh sb="54" eb="57">
      <t>ヘイキンチ</t>
    </rPh>
    <rPh sb="58" eb="60">
      <t>ヒカク</t>
    </rPh>
    <rPh sb="62" eb="65">
      <t>ドウスイジュン</t>
    </rPh>
    <rPh sb="73" eb="75">
      <t>コンゴ</t>
    </rPh>
    <rPh sb="76" eb="78">
      <t>ケイゾク</t>
    </rPh>
    <rPh sb="80" eb="83">
      <t>ケイカクテキ</t>
    </rPh>
    <rPh sb="84" eb="86">
      <t>コウシン</t>
    </rPh>
    <rPh sb="87" eb="89">
      <t>ジッシ</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</si>
</sst>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0.64</c:v>
                </c:pt>
                <c:pt idx="1">
                  <c:v>0.51</c:v>
                </c:pt>
                <c:pt idx="2">
                  <c:v>0.55000000000000004</c:v>
                </c:pt>
                <c:pt idx="3">
                  <c:v>0.63</c:v>
                </c:pt>
                <c:pt idx="4">
                  <c:v>0.53</c:v>
                </c:pt>
              </c:numCache>
            </c:numRef>
          </c:val>
          <c:extLst>
            <c:ext xmlns:c16="http://schemas.microsoft.com/office/drawing/2014/chart" uri="{C3380CC4-5D6E-409C-BE32-E72D297353CC}">
              <c16:uniqueId val="{00000000-0384-4441-81FF-7F09177F2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0384-4441-81FF-7F09177F2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46.8</c:v>
                </c:pt>
                <c:pt idx="1">
                  <c:v>66.959999999999994</c:v>
                </c:pt>
                <c:pt idx="2">
                  <c:v>65.25</c:v>
                </c:pt>
                <c:pt idx="3">
                  <c:v>65.28</c:v>
                </c:pt>
                <c:pt idx="4">
                  <c:v>62.65</c:v>
                </c:pt>
              </c:numCache>
            </c:numRef>
          </c:val>
          <c:extLst>
            <c:ext xmlns:c16="http://schemas.microsoft.com/office/drawing/2014/chart" uri="{C3380CC4-5D6E-409C-BE32-E72D297353CC}">
              <c16:uniqueId val="{00000000-9704-4FAE-ADC6-C029FD6B23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9704-4FAE-ADC6-C029FD6B23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79.400000000000006</c:v>
                </c:pt>
                <c:pt idx="1">
                  <c:v>78.64</c:v>
                </c:pt>
                <c:pt idx="2">
                  <c:v>80.88</c:v>
                </c:pt>
                <c:pt idx="3">
                  <c:v>80.91</c:v>
                </c:pt>
                <c:pt idx="4">
                  <c:v>80.42</c:v>
                </c:pt>
              </c:numCache>
            </c:numRef>
          </c:val>
          <c:extLst>
            <c:ext xmlns:c16="http://schemas.microsoft.com/office/drawing/2014/chart" uri="{C3380CC4-5D6E-409C-BE32-E72D297353CC}">
              <c16:uniqueId val="{00000000-F542-4B86-9D14-DB0BA9731B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F542-4B86-9D14-DB0BA9731B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140.85</c:v>
                </c:pt>
                <c:pt idx="1">
                  <c:v>143.99</c:v>
                </c:pt>
                <c:pt idx="2">
                  <c:v>131.37</c:v>
                </c:pt>
                <c:pt idx="3">
                  <c:v>125.41</c:v>
                </c:pt>
                <c:pt idx="4">
                  <c:v>123.38</c:v>
                </c:pt>
              </c:numCache>
            </c:numRef>
          </c:val>
          <c:extLst>
            <c:ext xmlns:c16="http://schemas.microsoft.com/office/drawing/2014/chart" uri="{C3380CC4-5D6E-409C-BE32-E72D297353CC}">
              <c16:uniqueId val="{00000000-4D67-46FE-BDE0-25ADE84407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4D67-46FE-BDE0-25ADE84407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61.63</c:v>
                </c:pt>
                <c:pt idx="1">
                  <c:v>62.7</c:v>
                </c:pt>
                <c:pt idx="2">
                  <c:v>63.24</c:v>
                </c:pt>
                <c:pt idx="3">
                  <c:v>63.01</c:v>
                </c:pt>
                <c:pt idx="4">
                  <c:v>63.96</c:v>
                </c:pt>
              </c:numCache>
            </c:numRef>
          </c:val>
          <c:extLst>
            <c:ext xmlns:c16="http://schemas.microsoft.com/office/drawing/2014/chart" uri="{C3380CC4-5D6E-409C-BE32-E72D297353CC}">
              <c16:uniqueId val="{00000000-D4F5-469C-AB57-E7D0FF1227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D4F5-469C-AB57-E7D0FF1227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0.27</c:v>
                </c:pt>
                <c:pt idx="4" formatCode="#,##0.00;&quot;△&quot;#,##0.00;&quot;-&quot;">
                  <c:v>0.27</c:v>
                </c:pt>
              </c:numCache>
            </c:numRef>
          </c:val>
          <c:extLst>
            <c:ext xmlns:c16="http://schemas.microsoft.com/office/drawing/2014/chart" uri="{C3380CC4-5D6E-409C-BE32-E72D297353CC}">
              <c16:uniqueId val="{00000000-85D2-462C-ADA1-365D030E8E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85D2-462C-ADA1-365D030E8E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B-4E3F-B903-1E6FB5DB7C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C23B-4E3F-B903-1E6FB5DB7C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171.16</c:v>
                </c:pt>
                <c:pt idx="1">
                  <c:v>222.48</c:v>
                </c:pt>
                <c:pt idx="2">
                  <c:v>248.66</c:v>
                </c:pt>
                <c:pt idx="3">
                  <c:v>296.70999999999998</c:v>
                </c:pt>
                <c:pt idx="4">
                  <c:v>360.03</c:v>
                </c:pt>
              </c:numCache>
            </c:numRef>
          </c:val>
          <c:extLst>
            <c:ext xmlns:c16="http://schemas.microsoft.com/office/drawing/2014/chart" uri="{C3380CC4-5D6E-409C-BE32-E72D297353CC}">
              <c16:uniqueId val="{00000000-65D8-4936-800E-1C31952BC4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65D8-4936-800E-1C31952BC4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412.69</c:v>
                </c:pt>
                <c:pt idx="1">
                  <c:v>410.34</c:v>
                </c:pt>
                <c:pt idx="2">
                  <c:v>347.09</c:v>
                </c:pt>
                <c:pt idx="3">
                  <c:v>368.83</c:v>
                </c:pt>
                <c:pt idx="4">
                  <c:v>385.58</c:v>
                </c:pt>
              </c:numCache>
            </c:numRef>
          </c:val>
          <c:extLst>
            <c:ext xmlns:c16="http://schemas.microsoft.com/office/drawing/2014/chart" uri="{C3380CC4-5D6E-409C-BE32-E72D297353CC}">
              <c16:uniqueId val="{00000000-8687-4490-8077-B7F6883948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8687-4490-8077-B7F6883948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142.97999999999999</c:v>
                </c:pt>
                <c:pt idx="1">
                  <c:v>149.54</c:v>
                </c:pt>
                <c:pt idx="2">
                  <c:v>136.88</c:v>
                </c:pt>
                <c:pt idx="3">
                  <c:v>128.19</c:v>
                </c:pt>
                <c:pt idx="4">
                  <c:v>122.4</c:v>
                </c:pt>
              </c:numCache>
            </c:numRef>
          </c:val>
          <c:extLst>
            <c:ext xmlns:c16="http://schemas.microsoft.com/office/drawing/2014/chart" uri="{C3380CC4-5D6E-409C-BE32-E72D297353CC}">
              <c16:uniqueId val="{00000000-4F2A-42C9-8948-DA1B2A2078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4F2A-42C9-8948-DA1B2A2078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161.91</c:v>
                </c:pt>
                <c:pt idx="1">
                  <c:v>150.99</c:v>
                </c:pt>
                <c:pt idx="2">
                  <c:v>164.81</c:v>
                </c:pt>
                <c:pt idx="3">
                  <c:v>173.6</c:v>
                </c:pt>
                <c:pt idx="4">
                  <c:v>184.53</c:v>
                </c:pt>
              </c:numCache>
            </c:numRef>
          </c:val>
          <c:extLst>
            <c:ext xmlns:c16="http://schemas.microsoft.com/office/drawing/2014/chart" uri="{C3380CC4-5D6E-409C-BE32-E72D297353CC}">
              <c16:uniqueId val="{00000000-5115-4AEB-8944-F421EEAE35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5115-4AEB-8944-F421EEAE35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那珂川町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16020</v>
      </c>
      <c r="AM8" s="71"/>
      <c r="AN8" s="71"/>
      <c r="AO8" s="71"/>
      <c r="AP8" s="71"/>
      <c r="AQ8" s="71"/>
      <c r="AR8" s="71"/>
      <c r="AS8" s="71"/>
      <c r="AT8" s="67">
        <f>データ!$S$6</f>
        <v>192.78</v>
      </c>
      <c r="AU8" s="68"/>
      <c r="AV8" s="68"/>
      <c r="AW8" s="68"/>
      <c r="AX8" s="68"/>
      <c r="AY8" s="68"/>
      <c r="AZ8" s="68"/>
      <c r="BA8" s="68"/>
      <c r="BB8" s="70">
        <f>データ!$T$6</f>
        <v>83.1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63.9</v>
      </c>
      <c r="J10" s="68"/>
      <c r="K10" s="68"/>
      <c r="L10" s="68"/>
      <c r="M10" s="68"/>
      <c r="N10" s="68"/>
      <c r="O10" s="69"/>
      <c r="P10" s="70">
        <f>データ!$P$6</f>
        <v>96.38</v>
      </c>
      <c r="Q10" s="70"/>
      <c r="R10" s="70"/>
      <c r="S10" s="70"/>
      <c r="T10" s="70"/>
      <c r="U10" s="70"/>
      <c r="V10" s="70"/>
      <c r="W10" s="71">
        <f>データ!$Q$6</f>
        <v>4290</v>
      </c>
      <c r="X10" s="71"/>
      <c r="Y10" s="71"/>
      <c r="Z10" s="71"/>
      <c r="AA10" s="71"/>
      <c r="AB10" s="71"/>
      <c r="AC10" s="71"/>
      <c r="AD10" s="2"/>
      <c r="AE10" s="2"/>
      <c r="AF10" s="2"/>
      <c r="AG10" s="2"/>
      <c r="AH10" s="4"/>
      <c r="AI10" s="4"/>
      <c r="AJ10" s="4"/>
      <c r="AK10" s="4"/>
      <c r="AL10" s="71">
        <f>データ!$U$6</f>
        <v>15328</v>
      </c>
      <c r="AM10" s="71"/>
      <c r="AN10" s="71"/>
      <c r="AO10" s="71"/>
      <c r="AP10" s="71"/>
      <c r="AQ10" s="71"/>
      <c r="AR10" s="71"/>
      <c r="AS10" s="71"/>
      <c r="AT10" s="67">
        <f>データ!$V$6</f>
        <v>192.78</v>
      </c>
      <c r="AU10" s="68"/>
      <c r="AV10" s="68"/>
      <c r="AW10" s="68"/>
      <c r="AX10" s="68"/>
      <c r="AY10" s="68"/>
      <c r="AZ10" s="68"/>
      <c r="BA10" s="68"/>
      <c r="BB10" s="70">
        <f>データ!$W$6</f>
        <v>79.510000000000005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bW2IceaYy/rwO7iuB3aYqDsu5rQtfiXqeUDVr0wKSWOVTq5aCJCst8nM2K1nvpA1mBiyavJbXpwu76+VnqPoA==" saltValue="jgONU6xAc0ejF7bQ8oZO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94111</v>
      </c>
      <c r="D6" s="34">
        <f t="shared" si="3"/>
        <v>46</v>
      </c>
      <c r="E6" s="34">
        <f t="shared" si="3"/>
        <v>1</v>
      </c>
      <c r="F6" s="34">
        <f t="shared" si="3"/>
        <v>0</v>
      </c>
      <c r="G6" s="34">
        <f t="shared" si="3"/>
        <v>1</v>
      </c>
      <c r="H6" s="34" t="str">
        <f t="shared" si="3"/>
        <v>栃木県　那珂川町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63.9</v>
      </c>
      <c r="P6" s="35">
        <f t="shared" si="3"/>
        <v>96.38</v>
      </c>
      <c r="Q6" s="35">
        <f t="shared" si="3"/>
        <v>4290</v>
      </c>
      <c r="R6" s="35">
        <f t="shared" si="3"/>
        <v>16020</v>
      </c>
      <c r="S6" s="35">
        <f t="shared" si="3"/>
        <v>192.78</v>
      </c>
      <c r="T6" s="35">
        <f t="shared" si="3"/>
        <v>83.1</v>
      </c>
      <c r="U6" s="35">
        <f t="shared" si="3"/>
        <v>15328</v>
      </c>
      <c r="V6" s="35">
        <f t="shared" si="3"/>
        <v>192.78</v>
      </c>
      <c r="W6" s="35">
        <f t="shared" si="3"/>
        <v>79.510000000000005</v>
      </c>
      <c r="X6" s="36">
        <f>IF(X7="",NA(),X7)</f>
        <v>140.85</v>
      </c>
      <c r="Y6" s="36">
        <f t="shared" ref="Y6:AG6" si="4">IF(Y7="",NA(),Y7)</f>
        <v>143.99</v>
      </c>
      <c r="Z6" s="36">
        <f t="shared" si="4"/>
        <v>131.37</v>
      </c>
      <c r="AA6" s="36">
        <f t="shared" si="4"/>
        <v>125.41</v>
      </c>
      <c r="AB6" s="36">
        <f t="shared" si="4"/>
        <v>123.38</v>
      </c>
      <c r="AC6" s="36">
        <f t="shared" si="4"/>
        <v>106.62</v>
      </c>
      <c r="AD6" s="36">
        <f t="shared" si="4"/>
        <v>107.95</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2.64</v>
      </c>
      <c r="AQ6" s="36">
        <f t="shared" si="5"/>
        <v>3.16</v>
      </c>
      <c r="AR6" s="36">
        <f t="shared" si="5"/>
        <v>3.59</v>
      </c>
      <c r="AS6" s="35" t="str">
        <f>IF(AS7="","",IF(AS7="-","【-】","【"&amp;SUBSTITUTE(TEXT(AS7,"#,##0.00"),"-","△")&amp;"】"))</f>
        <v>【1.08】</v>
      </c>
      <c r="AT6" s="36">
        <f>IF(AT7="",NA(),AT7)</f>
        <v>171.16</v>
      </c>
      <c r="AU6" s="36">
        <f t="shared" ref="AU6:BC6" si="6">IF(AU7="",NA(),AU7)</f>
        <v>222.48</v>
      </c>
      <c r="AV6" s="36">
        <f t="shared" si="6"/>
        <v>248.66</v>
      </c>
      <c r="AW6" s="36">
        <f t="shared" si="6"/>
        <v>296.70999999999998</v>
      </c>
      <c r="AX6" s="36">
        <f t="shared" si="6"/>
        <v>360.03</v>
      </c>
      <c r="AY6" s="36">
        <f t="shared" si="6"/>
        <v>416.14</v>
      </c>
      <c r="AZ6" s="36">
        <f t="shared" si="6"/>
        <v>371.89</v>
      </c>
      <c r="BA6" s="36">
        <f t="shared" si="6"/>
        <v>359.47</v>
      </c>
      <c r="BB6" s="36">
        <f t="shared" si="6"/>
        <v>369.69</v>
      </c>
      <c r="BC6" s="36">
        <f t="shared" si="6"/>
        <v>379.08</v>
      </c>
      <c r="BD6" s="35" t="str">
        <f>IF(BD7="","",IF(BD7="-","【-】","【"&amp;SUBSTITUTE(TEXT(BD7,"#,##0.00"),"-","△")&amp;"】"))</f>
        <v>【264.97】</v>
      </c>
      <c r="BE6" s="36">
        <f>IF(BE7="",NA(),BE7)</f>
        <v>412.69</v>
      </c>
      <c r="BF6" s="36">
        <f t="shared" ref="BF6:BN6" si="7">IF(BF7="",NA(),BF7)</f>
        <v>410.34</v>
      </c>
      <c r="BG6" s="36">
        <f t="shared" si="7"/>
        <v>347.09</v>
      </c>
      <c r="BH6" s="36">
        <f t="shared" si="7"/>
        <v>368.83</v>
      </c>
      <c r="BI6" s="36">
        <f t="shared" si="7"/>
        <v>385.58</v>
      </c>
      <c r="BJ6" s="36">
        <f t="shared" si="7"/>
        <v>487.22</v>
      </c>
      <c r="BK6" s="36">
        <f t="shared" si="7"/>
        <v>483.11</v>
      </c>
      <c r="BL6" s="36">
        <f t="shared" si="7"/>
        <v>401.79</v>
      </c>
      <c r="BM6" s="36">
        <f t="shared" si="7"/>
        <v>402.99</v>
      </c>
      <c r="BN6" s="36">
        <f t="shared" si="7"/>
        <v>398.98</v>
      </c>
      <c r="BO6" s="35" t="str">
        <f>IF(BO7="","",IF(BO7="-","【-】","【"&amp;SUBSTITUTE(TEXT(BO7,"#,##0.00"),"-","△")&amp;"】"))</f>
        <v>【266.61】</v>
      </c>
      <c r="BP6" s="36">
        <f>IF(BP7="",NA(),BP7)</f>
        <v>142.97999999999999</v>
      </c>
      <c r="BQ6" s="36">
        <f t="shared" ref="BQ6:BY6" si="8">IF(BQ7="",NA(),BQ7)</f>
        <v>149.54</v>
      </c>
      <c r="BR6" s="36">
        <f t="shared" si="8"/>
        <v>136.88</v>
      </c>
      <c r="BS6" s="36">
        <f t="shared" si="8"/>
        <v>128.19</v>
      </c>
      <c r="BT6" s="36">
        <f t="shared" si="8"/>
        <v>122.4</v>
      </c>
      <c r="BU6" s="36">
        <f t="shared" si="8"/>
        <v>92.76</v>
      </c>
      <c r="BV6" s="36">
        <f t="shared" si="8"/>
        <v>93.28</v>
      </c>
      <c r="BW6" s="36">
        <f t="shared" si="8"/>
        <v>100.12</v>
      </c>
      <c r="BX6" s="36">
        <f t="shared" si="8"/>
        <v>98.66</v>
      </c>
      <c r="BY6" s="36">
        <f t="shared" si="8"/>
        <v>98.64</v>
      </c>
      <c r="BZ6" s="35" t="str">
        <f>IF(BZ7="","",IF(BZ7="-","【-】","【"&amp;SUBSTITUTE(TEXT(BZ7,"#,##0.00"),"-","△")&amp;"】"))</f>
        <v>【103.24】</v>
      </c>
      <c r="CA6" s="36">
        <f>IF(CA7="",NA(),CA7)</f>
        <v>161.91</v>
      </c>
      <c r="CB6" s="36">
        <f t="shared" ref="CB6:CJ6" si="9">IF(CB7="",NA(),CB7)</f>
        <v>150.99</v>
      </c>
      <c r="CC6" s="36">
        <f t="shared" si="9"/>
        <v>164.81</v>
      </c>
      <c r="CD6" s="36">
        <f t="shared" si="9"/>
        <v>173.6</v>
      </c>
      <c r="CE6" s="36">
        <f t="shared" si="9"/>
        <v>184.53</v>
      </c>
      <c r="CF6" s="36">
        <f t="shared" si="9"/>
        <v>208.67</v>
      </c>
      <c r="CG6" s="36">
        <f t="shared" si="9"/>
        <v>208.29</v>
      </c>
      <c r="CH6" s="36">
        <f t="shared" si="9"/>
        <v>174.97</v>
      </c>
      <c r="CI6" s="36">
        <f t="shared" si="9"/>
        <v>178.59</v>
      </c>
      <c r="CJ6" s="36">
        <f t="shared" si="9"/>
        <v>178.92</v>
      </c>
      <c r="CK6" s="35" t="str">
        <f>IF(CK7="","",IF(CK7="-","【-】","【"&amp;SUBSTITUTE(TEXT(CK7,"#,##0.00"),"-","△")&amp;"】"))</f>
        <v>【168.38】</v>
      </c>
      <c r="CL6" s="36">
        <f>IF(CL7="",NA(),CL7)</f>
        <v>46.8</v>
      </c>
      <c r="CM6" s="36">
        <f t="shared" ref="CM6:CU6" si="10">IF(CM7="",NA(),CM7)</f>
        <v>66.959999999999994</v>
      </c>
      <c r="CN6" s="36">
        <f t="shared" si="10"/>
        <v>65.25</v>
      </c>
      <c r="CO6" s="36">
        <f t="shared" si="10"/>
        <v>65.28</v>
      </c>
      <c r="CP6" s="36">
        <f t="shared" si="10"/>
        <v>62.65</v>
      </c>
      <c r="CQ6" s="36">
        <f t="shared" si="10"/>
        <v>49.08</v>
      </c>
      <c r="CR6" s="36">
        <f t="shared" si="10"/>
        <v>49.32</v>
      </c>
      <c r="CS6" s="36">
        <f t="shared" si="10"/>
        <v>55.63</v>
      </c>
      <c r="CT6" s="36">
        <f t="shared" si="10"/>
        <v>55.03</v>
      </c>
      <c r="CU6" s="36">
        <f t="shared" si="10"/>
        <v>55.14</v>
      </c>
      <c r="CV6" s="35" t="str">
        <f>IF(CV7="","",IF(CV7="-","【-】","【"&amp;SUBSTITUTE(TEXT(CV7,"#,##0.00"),"-","△")&amp;"】"))</f>
        <v>【60.00】</v>
      </c>
      <c r="CW6" s="36">
        <f>IF(CW7="",NA(),CW7)</f>
        <v>79.400000000000006</v>
      </c>
      <c r="CX6" s="36">
        <f t="shared" ref="CX6:DF6" si="11">IF(CX7="",NA(),CX7)</f>
        <v>78.64</v>
      </c>
      <c r="CY6" s="36">
        <f t="shared" si="11"/>
        <v>80.88</v>
      </c>
      <c r="CZ6" s="36">
        <f t="shared" si="11"/>
        <v>80.91</v>
      </c>
      <c r="DA6" s="36">
        <f t="shared" si="11"/>
        <v>80.42</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61.63</v>
      </c>
      <c r="DI6" s="36">
        <f t="shared" ref="DI6:DQ6" si="12">IF(DI7="",NA(),DI7)</f>
        <v>62.7</v>
      </c>
      <c r="DJ6" s="36">
        <f t="shared" si="12"/>
        <v>63.24</v>
      </c>
      <c r="DK6" s="36">
        <f t="shared" si="12"/>
        <v>63.01</v>
      </c>
      <c r="DL6" s="36">
        <f t="shared" si="12"/>
        <v>63.96</v>
      </c>
      <c r="DM6" s="36">
        <f t="shared" si="12"/>
        <v>47.44</v>
      </c>
      <c r="DN6" s="36">
        <f t="shared" si="12"/>
        <v>48.3</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6">
        <f t="shared" si="13"/>
        <v>0.27</v>
      </c>
      <c r="DW6" s="36">
        <f t="shared" si="13"/>
        <v>0.27</v>
      </c>
      <c r="DX6" s="36">
        <f t="shared" si="13"/>
        <v>11.16</v>
      </c>
      <c r="DY6" s="36">
        <f t="shared" si="13"/>
        <v>12.43</v>
      </c>
      <c r="DZ6" s="36">
        <f t="shared" si="13"/>
        <v>13.39</v>
      </c>
      <c r="EA6" s="36">
        <f t="shared" si="13"/>
        <v>14.85</v>
      </c>
      <c r="EB6" s="36">
        <f t="shared" si="13"/>
        <v>16.88</v>
      </c>
      <c r="EC6" s="35" t="str">
        <f>IF(EC7="","",IF(EC7="-","【-】","【"&amp;SUBSTITUTE(TEXT(EC7,"#,##0.00"),"-","△")&amp;"】"))</f>
        <v>【19.44】</v>
      </c>
      <c r="ED6" s="36">
        <f>IF(ED7="",NA(),ED7)</f>
        <v>0.64</v>
      </c>
      <c r="EE6" s="36">
        <f t="shared" ref="EE6:EM6" si="14">IF(EE7="",NA(),EE7)</f>
        <v>0.51</v>
      </c>
      <c r="EF6" s="36">
        <f t="shared" si="14"/>
        <v>0.55000000000000004</v>
      </c>
      <c r="EG6" s="36">
        <f t="shared" si="14"/>
        <v>0.63</v>
      </c>
      <c r="EH6" s="36">
        <f t="shared" si="14"/>
        <v>0.53</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15">
      <c r="A7" s="29"/>
      <c r="B7" s="38">
        <v>2019</v>
      </c>
      <c r="C7" s="38">
        <v>94111</v>
      </c>
      <c r="D7" s="38">
        <v>46</v>
      </c>
      <c r="E7" s="38">
        <v>1</v>
      </c>
      <c r="F7" s="38">
        <v>0</v>
      </c>
      <c r="G7" s="38">
        <v>1</v>
      </c>
      <c r="H7" s="38" t="s">
        <v>93</v>
      </c>
      <c r="I7" s="38" t="s">
        <v>94</v>
      </c>
      <c r="J7" s="38" t="s">
        <v>95</v>
      </c>
      <c r="K7" s="38" t="s">
        <v>96</v>
      </c>
      <c r="L7" s="38" t="s">
        <v>97</v>
      </c>
      <c r="M7" s="38" t="s">
        <v>98</v>
      </c>
      <c r="N7" s="39" t="s">
        <v>99</v>
      </c>
      <c r="O7" s="39">
        <v>63.9</v>
      </c>
      <c r="P7" s="39">
        <v>96.38</v>
      </c>
      <c r="Q7" s="39">
        <v>4290</v>
      </c>
      <c r="R7" s="39">
        <v>16020</v>
      </c>
      <c r="S7" s="39">
        <v>192.78</v>
      </c>
      <c r="T7" s="39">
        <v>83.1</v>
      </c>
      <c r="U7" s="39">
        <v>15328</v>
      </c>
      <c r="V7" s="39">
        <v>192.78</v>
      </c>
      <c r="W7" s="39">
        <v>79.510000000000005</v>
      </c>
      <c r="X7" s="39">
        <v>140.85</v>
      </c>
      <c r="Y7" s="39">
        <v>143.99</v>
      </c>
      <c r="Z7" s="39">
        <v>131.37</v>
      </c>
      <c r="AA7" s="39">
        <v>125.41</v>
      </c>
      <c r="AB7" s="39">
        <v>123.38</v>
      </c>
      <c r="AC7" s="39">
        <v>106.62</v>
      </c>
      <c r="AD7" s="39">
        <v>107.95</v>
      </c>
      <c r="AE7" s="39">
        <v>110.05</v>
      </c>
      <c r="AF7" s="39">
        <v>108.87</v>
      </c>
      <c r="AG7" s="39">
        <v>108.61</v>
      </c>
      <c r="AH7" s="39">
        <v>112.01</v>
      </c>
      <c r="AI7" s="39">
        <v>0</v>
      </c>
      <c r="AJ7" s="39">
        <v>0</v>
      </c>
      <c r="AK7" s="39">
        <v>0</v>
      </c>
      <c r="AL7" s="39">
        <v>0</v>
      </c>
      <c r="AM7" s="39">
        <v>0</v>
      </c>
      <c r="AN7" s="39">
        <v>12.59</v>
      </c>
      <c r="AO7" s="39">
        <v>12.44</v>
      </c>
      <c r="AP7" s="39">
        <v>2.64</v>
      </c>
      <c r="AQ7" s="39">
        <v>3.16</v>
      </c>
      <c r="AR7" s="39">
        <v>3.59</v>
      </c>
      <c r="AS7" s="39">
        <v>1.08</v>
      </c>
      <c r="AT7" s="39">
        <v>171.16</v>
      </c>
      <c r="AU7" s="39">
        <v>222.48</v>
      </c>
      <c r="AV7" s="39">
        <v>248.66</v>
      </c>
      <c r="AW7" s="39">
        <v>296.70999999999998</v>
      </c>
      <c r="AX7" s="39">
        <v>360.03</v>
      </c>
      <c r="AY7" s="39">
        <v>416.14</v>
      </c>
      <c r="AZ7" s="39">
        <v>371.89</v>
      </c>
      <c r="BA7" s="39">
        <v>359.47</v>
      </c>
      <c r="BB7" s="39">
        <v>369.69</v>
      </c>
      <c r="BC7" s="39">
        <v>379.08</v>
      </c>
      <c r="BD7" s="39">
        <v>264.97000000000003</v>
      </c>
      <c r="BE7" s="39">
        <v>412.69</v>
      </c>
      <c r="BF7" s="39">
        <v>410.34</v>
      </c>
      <c r="BG7" s="39">
        <v>347.09</v>
      </c>
      <c r="BH7" s="39">
        <v>368.83</v>
      </c>
      <c r="BI7" s="39">
        <v>385.58</v>
      </c>
      <c r="BJ7" s="39">
        <v>487.22</v>
      </c>
      <c r="BK7" s="39">
        <v>483.11</v>
      </c>
      <c r="BL7" s="39">
        <v>401.79</v>
      </c>
      <c r="BM7" s="39">
        <v>402.99</v>
      </c>
      <c r="BN7" s="39">
        <v>398.98</v>
      </c>
      <c r="BO7" s="39">
        <v>266.61</v>
      </c>
      <c r="BP7" s="39">
        <v>142.97999999999999</v>
      </c>
      <c r="BQ7" s="39">
        <v>149.54</v>
      </c>
      <c r="BR7" s="39">
        <v>136.88</v>
      </c>
      <c r="BS7" s="39">
        <v>128.19</v>
      </c>
      <c r="BT7" s="39">
        <v>122.4</v>
      </c>
      <c r="BU7" s="39">
        <v>92.76</v>
      </c>
      <c r="BV7" s="39">
        <v>93.28</v>
      </c>
      <c r="BW7" s="39">
        <v>100.12</v>
      </c>
      <c r="BX7" s="39">
        <v>98.66</v>
      </c>
      <c r="BY7" s="39">
        <v>98.64</v>
      </c>
      <c r="BZ7" s="39">
        <v>103.24</v>
      </c>
      <c r="CA7" s="39">
        <v>161.91</v>
      </c>
      <c r="CB7" s="39">
        <v>150.99</v>
      </c>
      <c r="CC7" s="39">
        <v>164.81</v>
      </c>
      <c r="CD7" s="39">
        <v>173.6</v>
      </c>
      <c r="CE7" s="39">
        <v>184.53</v>
      </c>
      <c r="CF7" s="39">
        <v>208.67</v>
      </c>
      <c r="CG7" s="39">
        <v>208.29</v>
      </c>
      <c r="CH7" s="39">
        <v>174.97</v>
      </c>
      <c r="CI7" s="39">
        <v>178.59</v>
      </c>
      <c r="CJ7" s="39">
        <v>178.92</v>
      </c>
      <c r="CK7" s="39">
        <v>168.38</v>
      </c>
      <c r="CL7" s="39">
        <v>46.8</v>
      </c>
      <c r="CM7" s="39">
        <v>66.959999999999994</v>
      </c>
      <c r="CN7" s="39">
        <v>65.25</v>
      </c>
      <c r="CO7" s="39">
        <v>65.28</v>
      </c>
      <c r="CP7" s="39">
        <v>62.65</v>
      </c>
      <c r="CQ7" s="39">
        <v>49.08</v>
      </c>
      <c r="CR7" s="39">
        <v>49.32</v>
      </c>
      <c r="CS7" s="39">
        <v>55.63</v>
      </c>
      <c r="CT7" s="39">
        <v>55.03</v>
      </c>
      <c r="CU7" s="39">
        <v>55.14</v>
      </c>
      <c r="CV7" s="39">
        <v>60</v>
      </c>
      <c r="CW7" s="39">
        <v>79.400000000000006</v>
      </c>
      <c r="CX7" s="39">
        <v>78.64</v>
      </c>
      <c r="CY7" s="39">
        <v>80.88</v>
      </c>
      <c r="CZ7" s="39">
        <v>80.91</v>
      </c>
      <c r="DA7" s="39">
        <v>80.42</v>
      </c>
      <c r="DB7" s="39">
        <v>79.3</v>
      </c>
      <c r="DC7" s="39">
        <v>79.34</v>
      </c>
      <c r="DD7" s="39">
        <v>82.04</v>
      </c>
      <c r="DE7" s="39">
        <v>81.900000000000006</v>
      </c>
      <c r="DF7" s="39">
        <v>81.39</v>
      </c>
      <c r="DG7" s="39">
        <v>89.8</v>
      </c>
      <c r="DH7" s="39">
        <v>61.63</v>
      </c>
      <c r="DI7" s="39">
        <v>62.7</v>
      </c>
      <c r="DJ7" s="39">
        <v>63.24</v>
      </c>
      <c r="DK7" s="39">
        <v>63.01</v>
      </c>
      <c r="DL7" s="39">
        <v>63.96</v>
      </c>
      <c r="DM7" s="39">
        <v>47.44</v>
      </c>
      <c r="DN7" s="39">
        <v>48.3</v>
      </c>
      <c r="DO7" s="39">
        <v>48.05</v>
      </c>
      <c r="DP7" s="39">
        <v>48.87</v>
      </c>
      <c r="DQ7" s="39">
        <v>49.92</v>
      </c>
      <c r="DR7" s="39">
        <v>49.59</v>
      </c>
      <c r="DS7" s="39">
        <v>0</v>
      </c>
      <c r="DT7" s="39">
        <v>0</v>
      </c>
      <c r="DU7" s="39">
        <v>0</v>
      </c>
      <c r="DV7" s="39">
        <v>0.27</v>
      </c>
      <c r="DW7" s="39">
        <v>0.27</v>
      </c>
      <c r="DX7" s="39">
        <v>11.16</v>
      </c>
      <c r="DY7" s="39">
        <v>12.43</v>
      </c>
      <c r="DZ7" s="39">
        <v>13.39</v>
      </c>
      <c r="EA7" s="39">
        <v>14.85</v>
      </c>
      <c r="EB7" s="39">
        <v>16.88</v>
      </c>
      <c r="EC7" s="39">
        <v>19.440000000000001</v>
      </c>
      <c r="ED7" s="39">
        <v>0.64</v>
      </c>
      <c r="EE7" s="39">
        <v>0.51</v>
      </c>
      <c r="EF7" s="39">
        <v>0.55000000000000004</v>
      </c>
      <c r="EG7" s="39">
        <v>0.63</v>
      </c>
      <c r="EH7" s="39">
        <v>0.53</v>
      </c>
      <c r="EI7" s="39">
        <v>0.65</v>
      </c>
      <c r="EJ7" s="39">
        <v>0.46</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2020-12-04T02:05:19Z</dcterms:created>
  <dcterms:modified xsi:type="dcterms:W3CDTF">2021-02-20T01:59:26Z</dcterms:modified>
  <cp:category/>
</cp:coreProperties>
</file>