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ABzeAsAIGWMMDwni1LXYrBSyuT5jtsSPUgGX1dUn9Lkuirl3bffKFdPOdWYXXQwdIPE/Q7TUx3Lg+INrtokpfQ==" workbookSaltValue="4CPvFClfGzHvvoH7aP84yg==" workbookSpinCount="100000" lockStructure="1"/>
  <bookViews>
    <workbookView xWindow="0" yWindow="0" windowWidth="20490" windowHeight="697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<sst xmlns="http://schemas.openxmlformats.org/spreadsheetml/2006/main" count="231" uniqueCount="114">
  <si>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</si>
  <si>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</si>
  <si>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</si>
  <si>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</si>
  <si>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</si>
  <si>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</si>
  <si>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</si>
  <si>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</si>
  <si>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</si>
  <si>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</si>
  <si>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</si>
  <si>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</si>
  <si>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</si>
  <si>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</si>
  <si>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</si>
  <si>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</si>
  <si>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</si>
  <si>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</si>
  <si>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</si>
  <si>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</si>
  <si>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</si>
  <si>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</si>
  <si>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</si>
  <si>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</si>
  <si>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</si>
  <si>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</si>
  <si>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</si>
  <si>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</si>
  <si>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</si>
  <si>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</si>
  <si>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</si>
  <si>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</si>
  <si>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</si>
  <si>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</si>
  <si>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</si>
  <si>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</si>
  <si>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</si>
  <si>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</si>
  <si>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</si>
  <si>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</si>
  <si>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</si>
  <si>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</si>
  <si>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</si>
  <si>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</si>
  <si>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</si>
  <si>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</si>
  <si>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</si>
  <si>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</si>
  <si>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</si>
  <si>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</si>
  <si>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</si>
  <si>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</si>
  <si>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</si>
  <si>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</si>
  <si>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</si>
  <si>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</si>
  <si>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</si>
  <si>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</si>
  <si>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</si>
  <si>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</si>
  <si>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</si>
  <si>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</si>
  <si>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</si>
  <si>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</si>
  <si>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</si>
  <si>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</si>
  <si>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</si>
  <si>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</si>
  <si>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</si>
  <si>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</si>
  <si>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</si>
  <si>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</si>
  <si>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</si>
  <si>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</si>
  <si>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</si>
  <si>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</si>
  <si>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</si>
  <si>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</si>
  <si>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</si>
  <si>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</si>
  <si>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</si>
  <si>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</si>
  <si>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</si>
  <si>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</si>
  <si>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</si>
  <si>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</si>
  <si>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</si>
  <si>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</si>
  <si>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</si>
  <si>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</si>
  <si>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</si>
  <si>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</si>
  <si>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</si>
  <si>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</si>
  <si>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</si>
  <si>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</si>
  <si>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</si>
  <si>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</si>
  <si>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</si>
  <si>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</si>
  <si>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</si>
  <si>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</si>
  <si>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</si>
  <si>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</si>
  <si>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</si>
  <si>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</si>
  <si>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</si>
  <si>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</si>
  <si>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</si>
  <si>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</si>
  <si>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</si>
  <si>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人口減少により給水収益の大きな増加が見込めない状況にある一方で、維持管理費等が今後さらに増加していくと考えられます。
　常に安全で良質な水を安定して供給するために、漏水調査や漏水多発管の更新を進め有収率の向上に努めていくことはもとより、資産の更新・整備を計画的に推進し、経常費用の削減に努めるほか、企業債残高の削減を図るなど、限られた財源の重点的かつ効率的な配分により健全経営を目指していきま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5" eb="47">
      <t>ゾウカ</t>
    </rPh>
    <rPh sb="52" eb="53">
      <t>カンガ</t>
    </rPh>
    <rPh sb="83" eb="85">
      <t>ロウスイ</t>
    </rPh>
    <rPh sb="85" eb="87">
      <t>チョウサ</t>
    </rPh>
    <rPh sb="88" eb="90">
      <t>ロウスイ</t>
    </rPh>
    <rPh sb="90" eb="92">
      <t>タハツ</t>
    </rPh>
    <rPh sb="92" eb="93">
      <t>カン</t>
    </rPh>
    <rPh sb="94" eb="96">
      <t>コウシン</t>
    </rPh>
    <rPh sb="97" eb="98">
      <t>スス</t>
    </rPh>
    <rPh sb="99" eb="102">
      <t>ユウシュウリツ</t>
    </rPh>
    <rPh sb="103" eb="105">
      <t>コウジョウ</t>
    </rPh>
    <rPh sb="106" eb="107">
      <t>ツト</t>
    </rPh>
    <rPh sb="119" eb="121">
      <t>シサン</t>
    </rPh>
    <phoneticPr fontId="4"/>
  </si>
  <si>
    <t>①経常収支比率は、給水収益や他会計補助金等の収益（経常収益）が維持管理や支払利息等の費用（経常費用）をどの程度賄えているかを表す指標で、114.66％と前年度より向上し類似団体、全国平均を上回っています。
　料金回収率を見ると、99.59％と100％を若干下回っており、給水に係る費用が給水収益以外に他の収入（他会計補助金や長期前受金戻入）で賄われている状態です。
　経常収支比率、料金回収率は共に改善傾向ですが、給水原価が供給単価を上回る逆ざやの状態がここ4ヵ年度続いています。有収水量の増加があまり見込めない状況から考えると、給水収益の大幅な回復は見込みがたい状況であることから、維持管理費等の経常費用の削減による経営改善が必要です。
②流動比率については、短期的な債務に対する支払能力を表す指標で類似団体、全国平均共に下回っています。
　また、給水収益に対する企業債残高の割合を示す企業債残高対給水収益比率については、企業債残高の減少により改善傾向にあります。
③施設利用率は、一日配水能力に対する一日平均配水量の割合で、高い数値であることが望まれ、77.27％と全国平均の60.00％を上回っており、施設の利用状況としては適正であると思われます。
　しかし有収率については、80.57％と前年度よりも2ポイント近く減少し、全国平均も大幅に下回っています。施設利用率は高い状況ですが、有収率が低水準であるため収益につながっていない状態です。無収水量を減らすため、給水区域内での漏水調査の実施や、漏水多発管の布設替を行っており、今後も有収率の改善に努めていきます。</t>
    <rPh sb="1" eb="3">
      <t>ケイジョウ</t>
    </rPh>
    <rPh sb="3" eb="5">
      <t>シュウシ</t>
    </rPh>
    <rPh sb="5" eb="7">
      <t>ヒリツ</t>
    </rPh>
    <rPh sb="9" eb="11">
      <t>キュウスイ</t>
    </rPh>
    <rPh sb="11" eb="13">
      <t>シュウエキ</t>
    </rPh>
    <rPh sb="14" eb="15">
      <t>タ</t>
    </rPh>
    <rPh sb="15" eb="17">
      <t>カイケイ</t>
    </rPh>
    <rPh sb="17" eb="20">
      <t>ホジョキン</t>
    </rPh>
    <rPh sb="20" eb="21">
      <t>トウ</t>
    </rPh>
    <rPh sb="22" eb="24">
      <t>シュウエキ</t>
    </rPh>
    <rPh sb="25" eb="27">
      <t>ケイジョウ</t>
    </rPh>
    <rPh sb="27" eb="29">
      <t>シュウエキ</t>
    </rPh>
    <rPh sb="31" eb="33">
      <t>イジ</t>
    </rPh>
    <rPh sb="45" eb="47">
      <t>ケイジョウ</t>
    </rPh>
    <rPh sb="47" eb="49">
      <t>ヒヨウ</t>
    </rPh>
    <rPh sb="76" eb="79">
      <t>ゼンネンド</t>
    </rPh>
    <rPh sb="81" eb="83">
      <t>コウジョウ</t>
    </rPh>
    <rPh sb="84" eb="86">
      <t>ルイジ</t>
    </rPh>
    <rPh sb="86" eb="88">
      <t>ダンタイ</t>
    </rPh>
    <rPh sb="89" eb="91">
      <t>ゼンコク</t>
    </rPh>
    <rPh sb="91" eb="93">
      <t>ヘイキン</t>
    </rPh>
    <rPh sb="94" eb="96">
      <t>ウワマワ</t>
    </rPh>
    <rPh sb="104" eb="106">
      <t>リョウキン</t>
    </rPh>
    <rPh sb="106" eb="109">
      <t>カイシュウリツ</t>
    </rPh>
    <rPh sb="110" eb="111">
      <t>ミ</t>
    </rPh>
    <rPh sb="126" eb="128">
      <t>ジャッカン</t>
    </rPh>
    <rPh sb="128" eb="130">
      <t>シタマワ</t>
    </rPh>
    <rPh sb="135" eb="137">
      <t>キュウスイ</t>
    </rPh>
    <rPh sb="138" eb="139">
      <t>カカ</t>
    </rPh>
    <rPh sb="140" eb="142">
      <t>ヒヨウ</t>
    </rPh>
    <rPh sb="143" eb="145">
      <t>キュウスイ</t>
    </rPh>
    <rPh sb="145" eb="147">
      <t>シュウエキ</t>
    </rPh>
    <rPh sb="147" eb="149">
      <t>イガイ</t>
    </rPh>
    <rPh sb="150" eb="151">
      <t>ホカ</t>
    </rPh>
    <rPh sb="152" eb="154">
      <t>シュウニュウ</t>
    </rPh>
    <rPh sb="155" eb="156">
      <t>タ</t>
    </rPh>
    <rPh sb="156" eb="158">
      <t>カイケイ</t>
    </rPh>
    <rPh sb="158" eb="161">
      <t>ホジョキン</t>
    </rPh>
    <rPh sb="162" eb="164">
      <t>チョウキ</t>
    </rPh>
    <rPh sb="164" eb="166">
      <t>マエウ</t>
    </rPh>
    <rPh sb="166" eb="167">
      <t>キン</t>
    </rPh>
    <rPh sb="167" eb="169">
      <t>レイニュウ</t>
    </rPh>
    <rPh sb="171" eb="172">
      <t>マカナ</t>
    </rPh>
    <rPh sb="177" eb="179">
      <t>ジョウタイ</t>
    </rPh>
    <rPh sb="184" eb="186">
      <t>ケイジョウ</t>
    </rPh>
    <rPh sb="186" eb="188">
      <t>シュウシ</t>
    </rPh>
    <rPh sb="188" eb="190">
      <t>ヒリツ</t>
    </rPh>
    <rPh sb="191" eb="193">
      <t>リョウキン</t>
    </rPh>
    <rPh sb="193" eb="196">
      <t>カイシュウリツ</t>
    </rPh>
    <rPh sb="197" eb="198">
      <t>トモ</t>
    </rPh>
    <rPh sb="199" eb="201">
      <t>カイゼン</t>
    </rPh>
    <rPh sb="201" eb="203">
      <t>ケイコウ</t>
    </rPh>
    <rPh sb="207" eb="209">
      <t>キュウスイ</t>
    </rPh>
    <rPh sb="209" eb="211">
      <t>ゲンカ</t>
    </rPh>
    <rPh sb="217" eb="219">
      <t>ウワマワ</t>
    </rPh>
    <rPh sb="224" eb="226">
      <t>ジョウタイ</t>
    </rPh>
    <rPh sb="231" eb="233">
      <t>ネンド</t>
    </rPh>
    <rPh sb="233" eb="234">
      <t>ツヅ</t>
    </rPh>
    <rPh sb="265" eb="267">
      <t>キュウスイ</t>
    </rPh>
    <rPh sb="267" eb="269">
      <t>シュウエキ</t>
    </rPh>
    <rPh sb="270" eb="272">
      <t>オオハバ</t>
    </rPh>
    <rPh sb="273" eb="275">
      <t>カイフク</t>
    </rPh>
    <rPh sb="276" eb="278">
      <t>ミコ</t>
    </rPh>
    <rPh sb="282" eb="284">
      <t>ジョウキョウ</t>
    </rPh>
    <rPh sb="292" eb="294">
      <t>イジ</t>
    </rPh>
    <rPh sb="294" eb="296">
      <t>カンリ</t>
    </rPh>
    <rPh sb="296" eb="298">
      <t>ヒトウ</t>
    </rPh>
    <rPh sb="299" eb="301">
      <t>ケイジョウ</t>
    </rPh>
    <rPh sb="301" eb="303">
      <t>ヒヨウ</t>
    </rPh>
    <rPh sb="304" eb="306">
      <t>サクゲン</t>
    </rPh>
    <rPh sb="311" eb="313">
      <t>カイゼン</t>
    </rPh>
    <rPh sb="314" eb="316">
      <t>ヒツヨウ</t>
    </rPh>
    <rPh sb="322" eb="324">
      <t>リュウドウ</t>
    </rPh>
    <rPh sb="324" eb="326">
      <t>ヒリツ</t>
    </rPh>
    <rPh sb="332" eb="335">
      <t>タンキテキ</t>
    </rPh>
    <rPh sb="336" eb="338">
      <t>サイム</t>
    </rPh>
    <rPh sb="339" eb="340">
      <t>タイ</t>
    </rPh>
    <rPh sb="342" eb="344">
      <t>シハラ</t>
    </rPh>
    <rPh sb="344" eb="346">
      <t>ノウリョク</t>
    </rPh>
    <rPh sb="347" eb="348">
      <t>アラワ</t>
    </rPh>
    <rPh sb="349" eb="351">
      <t>シヒョウ</t>
    </rPh>
    <rPh sb="352" eb="354">
      <t>ルイジ</t>
    </rPh>
    <rPh sb="354" eb="356">
      <t>ダンタイ</t>
    </rPh>
    <rPh sb="357" eb="359">
      <t>ゼンコク</t>
    </rPh>
    <rPh sb="359" eb="361">
      <t>ヘイキン</t>
    </rPh>
    <rPh sb="361" eb="362">
      <t>トモ</t>
    </rPh>
    <rPh sb="363" eb="365">
      <t>シタマワ</t>
    </rPh>
    <rPh sb="376" eb="378">
      <t>キュウスイ</t>
    </rPh>
    <rPh sb="378" eb="380">
      <t>シュウエキ</t>
    </rPh>
    <rPh sb="381" eb="382">
      <t>タイ</t>
    </rPh>
    <rPh sb="384" eb="387">
      <t>キギョウサイ</t>
    </rPh>
    <rPh sb="387" eb="389">
      <t>ザンダカ</t>
    </rPh>
    <rPh sb="390" eb="392">
      <t>ワリアイ</t>
    </rPh>
    <rPh sb="393" eb="394">
      <t>シメ</t>
    </rPh>
    <rPh sb="395" eb="398">
      <t>キギョウサイ</t>
    </rPh>
    <rPh sb="398" eb="400">
      <t>ザンダカ</t>
    </rPh>
    <rPh sb="400" eb="401">
      <t>タイ</t>
    </rPh>
    <rPh sb="401" eb="403">
      <t>キュウスイ</t>
    </rPh>
    <rPh sb="403" eb="405">
      <t>シュウエキ</t>
    </rPh>
    <rPh sb="405" eb="407">
      <t>ヒリツ</t>
    </rPh>
    <rPh sb="413" eb="416">
      <t>キギョウサイ</t>
    </rPh>
    <rPh sb="416" eb="418">
      <t>ザンダカ</t>
    </rPh>
    <rPh sb="419" eb="421">
      <t>ゲンショウ</t>
    </rPh>
    <rPh sb="424" eb="426">
      <t>カイゼン</t>
    </rPh>
    <rPh sb="426" eb="428">
      <t>ケイコウ</t>
    </rPh>
    <rPh sb="534" eb="535">
      <t>ユウ</t>
    </rPh>
    <rPh sb="535" eb="537">
      <t>シュウリツ</t>
    </rPh>
    <rPh sb="550" eb="553">
      <t>ゼンネンド</t>
    </rPh>
    <rPh sb="561" eb="562">
      <t>チカ</t>
    </rPh>
    <rPh sb="563" eb="565">
      <t>ゲンショウ</t>
    </rPh>
    <rPh sb="567" eb="569">
      <t>ゼンコク</t>
    </rPh>
    <rPh sb="569" eb="571">
      <t>ヘイキン</t>
    </rPh>
    <rPh sb="572" eb="574">
      <t>オオハバ</t>
    </rPh>
    <rPh sb="575" eb="577">
      <t>シタマワ</t>
    </rPh>
    <rPh sb="583" eb="585">
      <t>シセツ</t>
    </rPh>
    <rPh sb="620" eb="622">
      <t>ジョウタイ</t>
    </rPh>
    <rPh sb="625" eb="626">
      <t>ナシ</t>
    </rPh>
    <rPh sb="636" eb="638">
      <t>キュウスイ</t>
    </rPh>
    <rPh sb="638" eb="641">
      <t>クイキナイ</t>
    </rPh>
    <rPh sb="643" eb="647">
      <t>ロウスイチョウサ</t>
    </rPh>
    <rPh sb="648" eb="650">
      <t>ジッシ</t>
    </rPh>
    <rPh sb="652" eb="654">
      <t>ロウスイ</t>
    </rPh>
    <rPh sb="654" eb="656">
      <t>タハツ</t>
    </rPh>
    <rPh sb="656" eb="657">
      <t>カン</t>
    </rPh>
    <rPh sb="658" eb="660">
      <t>フセツ</t>
    </rPh>
    <rPh sb="660" eb="661">
      <t>カ</t>
    </rPh>
    <rPh sb="662" eb="663">
      <t>オコナ</t>
    </rPh>
    <rPh sb="668" eb="670">
      <t>コンゴ</t>
    </rPh>
    <rPh sb="671" eb="674">
      <t>ユウシュウリツ</t>
    </rPh>
    <rPh sb="675" eb="677">
      <t>カイゼン</t>
    </rPh>
    <rPh sb="678" eb="679">
      <t>ツト</t>
    </rPh>
    <phoneticPr fontId="4"/>
  </si>
  <si>
    <t>　有形固定資産減価償却率は、資産の老朽化度合いを示しており、100％に近いほど保有資産が法定耐用年数に近づいている状態ですが、49.82％とＨ27年度から約6%上昇しており、老朽化が進行しています。
　管路経年化率は18.98%と前年度より若干上昇し、全国平均とさほど差はありませんが、Ｈ27年度から約9%上昇しており、更新の需要が年々高まっています。
　しかし、その中で管路更新率は0.22%と非常に低くなっています。漏水多発管を優先しつつ管路の更新を進めてはいますが、費用の問題、拡張等他工事との兼合いもあり、現状なかなか更新が追いつかない状態です。</t>
    <rPh sb="1" eb="3">
      <t>ジンコウ</t>
    </rPh>
    <rPh sb="3" eb="5">
      <t>ゲンショウ</t>
    </rPh>
    <rPh sb="8" eb="10">
      <t>キュウスイ</t>
    </rPh>
    <rPh sb="10" eb="12">
      <t>シュウエキ</t>
    </rPh>
    <rPh sb="13" eb="14">
      <t>オオ</t>
    </rPh>
    <rPh sb="16" eb="18">
      <t>ゾウカ</t>
    </rPh>
    <rPh sb="19" eb="21">
      <t>ミコ</t>
    </rPh>
    <rPh sb="24" eb="26">
      <t>ジョウキョウ</t>
    </rPh>
    <rPh sb="29" eb="31">
      <t>イッポウ</t>
    </rPh>
    <rPh sb="33" eb="35">
      <t>イジ</t>
    </rPh>
    <rPh sb="35" eb="38">
      <t>カンリヒ</t>
    </rPh>
    <rPh sb="38" eb="39">
      <t>トウ</t>
    </rPh>
    <rPh sb="40" eb="42">
      <t>コンゴ</t>
    </rPh>
    <rPh sb="42" eb="44">
      <t>ゾウカ</t>
    </rPh>
    <rPh sb="47" eb="49">
      <t>ヨソウ</t>
    </rPh>
    <rPh sb="57" eb="59">
      <t>ジョウタイ</t>
    </rPh>
    <rPh sb="63" eb="64">
      <t>イマ</t>
    </rPh>
    <rPh sb="68" eb="70">
      <t>スイドウ</t>
    </rPh>
    <rPh sb="73" eb="75">
      <t>ネンド</t>
    </rPh>
    <rPh sb="77" eb="78">
      <t>ヤク</t>
    </rPh>
    <rPh sb="80" eb="82">
      <t>ジョウショウ</t>
    </rPh>
    <rPh sb="87" eb="90">
      <t>ロウキュウカ</t>
    </rPh>
    <rPh sb="91" eb="93">
      <t>シンコウ</t>
    </rPh>
    <rPh sb="101" eb="103">
      <t>カンロ</t>
    </rPh>
    <rPh sb="103" eb="106">
      <t>ケイネンカ</t>
    </rPh>
    <rPh sb="106" eb="107">
      <t>リツ</t>
    </rPh>
    <rPh sb="115" eb="118">
      <t>ゼンネンド</t>
    </rPh>
    <rPh sb="120" eb="122">
      <t>ジャッカン</t>
    </rPh>
    <rPh sb="122" eb="124">
      <t>ジョウショウ</t>
    </rPh>
    <rPh sb="126" eb="128">
      <t>ゼンコク</t>
    </rPh>
    <rPh sb="128" eb="130">
      <t>ヘイキン</t>
    </rPh>
    <rPh sb="134" eb="135">
      <t>サ</t>
    </rPh>
    <rPh sb="146" eb="148">
      <t>ネンド</t>
    </rPh>
    <rPh sb="150" eb="151">
      <t>ヤク</t>
    </rPh>
    <rPh sb="153" eb="155">
      <t>ジョウショウ</t>
    </rPh>
    <rPh sb="160" eb="162">
      <t>コウシン</t>
    </rPh>
    <rPh sb="163" eb="165">
      <t>ジュヨウ</t>
    </rPh>
    <rPh sb="166" eb="168">
      <t>ネンネン</t>
    </rPh>
    <rPh sb="168" eb="169">
      <t>タカ</t>
    </rPh>
    <rPh sb="184" eb="185">
      <t>ナカ</t>
    </rPh>
    <rPh sb="186" eb="188">
      <t>カンロ</t>
    </rPh>
    <rPh sb="188" eb="190">
      <t>コウシン</t>
    </rPh>
    <rPh sb="190" eb="191">
      <t>リツ</t>
    </rPh>
    <rPh sb="198" eb="200">
      <t>ヒジョウ</t>
    </rPh>
    <rPh sb="201" eb="202">
      <t>ヒク</t>
    </rPh>
    <rPh sb="210" eb="212">
      <t>ロウスイ</t>
    </rPh>
    <rPh sb="212" eb="214">
      <t>タハツ</t>
    </rPh>
    <rPh sb="214" eb="215">
      <t>カン</t>
    </rPh>
    <rPh sb="216" eb="218">
      <t>ユウセン</t>
    </rPh>
    <rPh sb="221" eb="223">
      <t>カンロ</t>
    </rPh>
    <rPh sb="224" eb="226">
      <t>コウシン</t>
    </rPh>
    <rPh sb="227" eb="228">
      <t>スス</t>
    </rPh>
    <rPh sb="236" eb="238">
      <t>ヒヨウ</t>
    </rPh>
    <rPh sb="239" eb="241">
      <t>モンダイ</t>
    </rPh>
    <rPh sb="242" eb="244">
      <t>カクチョウ</t>
    </rPh>
    <rPh sb="244" eb="245">
      <t>トウ</t>
    </rPh>
    <rPh sb="245" eb="246">
      <t>ホカ</t>
    </rPh>
    <rPh sb="246" eb="248">
      <t>コウジ</t>
    </rPh>
    <rPh sb="250" eb="252">
      <t>カネア</t>
    </rPh>
    <rPh sb="257" eb="259">
      <t>ゲンジョウ</t>
    </rPh>
    <rPh sb="263" eb="265">
      <t>コウシン</t>
    </rPh>
    <rPh sb="266" eb="267">
      <t>オ</t>
    </rPh>
    <rPh sb="272" eb="274">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</si>
</sst>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0.11</c:v>
                </c:pt>
                <c:pt idx="1">
                  <c:v>0.41</c:v>
                </c:pt>
                <c:pt idx="2">
                  <c:v>0.08</c:v>
                </c:pt>
                <c:pt idx="3">
                  <c:v>0.09</c:v>
                </c:pt>
                <c:pt idx="4">
                  <c:v>0.22</c:v>
                </c:pt>
              </c:numCache>
            </c:numRef>
          </c:val>
          <c:extLst>
            <c:ext xmlns:c16="http://schemas.microsoft.com/office/drawing/2014/chart" uri="{C3380CC4-5D6E-409C-BE32-E72D297353CC}">
              <c16:uniqueId val="{00000000-B93B-43A0-B397-4905E26611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B93B-43A0-B397-4905E26611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79.09</c:v>
                </c:pt>
                <c:pt idx="1">
                  <c:v>79.7</c:v>
                </c:pt>
                <c:pt idx="2">
                  <c:v>78.45</c:v>
                </c:pt>
                <c:pt idx="3">
                  <c:v>77.02</c:v>
                </c:pt>
                <c:pt idx="4">
                  <c:v>77.27</c:v>
                </c:pt>
              </c:numCache>
            </c:numRef>
          </c:val>
          <c:extLst>
            <c:ext xmlns:c16="http://schemas.microsoft.com/office/drawing/2014/chart" uri="{C3380CC4-5D6E-409C-BE32-E72D297353CC}">
              <c16:uniqueId val="{00000000-2CF8-467B-9983-E52203FBAF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CF8-467B-9983-E52203FBAF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79.430000000000007</c:v>
                </c:pt>
                <c:pt idx="1">
                  <c:v>79.400000000000006</c:v>
                </c:pt>
                <c:pt idx="2">
                  <c:v>80.67</c:v>
                </c:pt>
                <c:pt idx="3">
                  <c:v>82.37</c:v>
                </c:pt>
                <c:pt idx="4">
                  <c:v>80.569999999999993</c:v>
                </c:pt>
              </c:numCache>
            </c:numRef>
          </c:val>
          <c:extLst>
            <c:ext xmlns:c16="http://schemas.microsoft.com/office/drawing/2014/chart" uri="{C3380CC4-5D6E-409C-BE32-E72D297353CC}">
              <c16:uniqueId val="{00000000-5F4E-43ED-8417-B6F3BEF245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5F4E-43ED-8417-B6F3BEF245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115.59</c:v>
                </c:pt>
                <c:pt idx="1">
                  <c:v>112.88</c:v>
                </c:pt>
                <c:pt idx="2">
                  <c:v>110.7</c:v>
                </c:pt>
                <c:pt idx="3">
                  <c:v>111.91</c:v>
                </c:pt>
                <c:pt idx="4">
                  <c:v>114.66</c:v>
                </c:pt>
              </c:numCache>
            </c:numRef>
          </c:val>
          <c:extLst>
            <c:ext xmlns:c16="http://schemas.microsoft.com/office/drawing/2014/chart" uri="{C3380CC4-5D6E-409C-BE32-E72D297353CC}">
              <c16:uniqueId val="{00000000-13C3-4280-9BD2-B2F3E93738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13C3-4280-9BD2-B2F3E93738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43.81</c:v>
                </c:pt>
                <c:pt idx="1">
                  <c:v>45.55</c:v>
                </c:pt>
                <c:pt idx="2">
                  <c:v>46.48</c:v>
                </c:pt>
                <c:pt idx="3">
                  <c:v>48.13</c:v>
                </c:pt>
                <c:pt idx="4">
                  <c:v>49.82</c:v>
                </c:pt>
              </c:numCache>
            </c:numRef>
          </c:val>
          <c:extLst>
            <c:ext xmlns:c16="http://schemas.microsoft.com/office/drawing/2014/chart" uri="{C3380CC4-5D6E-409C-BE32-E72D297353CC}">
              <c16:uniqueId val="{00000000-C1EF-4A89-A29D-0219E59385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1EF-4A89-A29D-0219E59385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10.02</c:v>
                </c:pt>
                <c:pt idx="1">
                  <c:v>13.73</c:v>
                </c:pt>
                <c:pt idx="2">
                  <c:v>17.600000000000001</c:v>
                </c:pt>
                <c:pt idx="3">
                  <c:v>18.29</c:v>
                </c:pt>
                <c:pt idx="4">
                  <c:v>18.98</c:v>
                </c:pt>
              </c:numCache>
            </c:numRef>
          </c:val>
          <c:extLst>
            <c:ext xmlns:c16="http://schemas.microsoft.com/office/drawing/2014/chart" uri="{C3380CC4-5D6E-409C-BE32-E72D297353CC}">
              <c16:uniqueId val="{00000000-894C-4B90-8D2B-86F93CC369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894C-4B90-8D2B-86F93CC369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B-4DB4-A154-23203AAE0D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7E9B-4DB4-A154-23203AAE0D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290.89999999999998</c:v>
                </c:pt>
                <c:pt idx="1">
                  <c:v>253.24</c:v>
                </c:pt>
                <c:pt idx="2">
                  <c:v>202.37</c:v>
                </c:pt>
                <c:pt idx="3">
                  <c:v>225.58</c:v>
                </c:pt>
                <c:pt idx="4">
                  <c:v>253.39</c:v>
                </c:pt>
              </c:numCache>
            </c:numRef>
          </c:val>
          <c:extLst>
            <c:ext xmlns:c16="http://schemas.microsoft.com/office/drawing/2014/chart" uri="{C3380CC4-5D6E-409C-BE32-E72D297353CC}">
              <c16:uniqueId val="{00000000-79B7-4184-B324-D277FD5AD5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79B7-4184-B324-D277FD5AD5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372.95</c:v>
                </c:pt>
                <c:pt idx="1">
                  <c:v>334.9</c:v>
                </c:pt>
                <c:pt idx="2">
                  <c:v>305.08</c:v>
                </c:pt>
                <c:pt idx="3">
                  <c:v>284.10000000000002</c:v>
                </c:pt>
                <c:pt idx="4">
                  <c:v>261.52999999999997</c:v>
                </c:pt>
              </c:numCache>
            </c:numRef>
          </c:val>
          <c:extLst>
            <c:ext xmlns:c16="http://schemas.microsoft.com/office/drawing/2014/chart" uri="{C3380CC4-5D6E-409C-BE32-E72D297353CC}">
              <c16:uniqueId val="{00000000-5FE3-4AA3-928C-7B6EBA51D04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5FE3-4AA3-928C-7B6EBA51D04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100.5</c:v>
                </c:pt>
                <c:pt idx="1">
                  <c:v>97.69</c:v>
                </c:pt>
                <c:pt idx="2">
                  <c:v>96.7</c:v>
                </c:pt>
                <c:pt idx="3">
                  <c:v>96.95</c:v>
                </c:pt>
                <c:pt idx="4">
                  <c:v>99.59</c:v>
                </c:pt>
              </c:numCache>
            </c:numRef>
          </c:val>
          <c:extLst>
            <c:ext xmlns:c16="http://schemas.microsoft.com/office/drawing/2014/chart" uri="{C3380CC4-5D6E-409C-BE32-E72D297353CC}">
              <c16:uniqueId val="{00000000-38B7-411F-9293-2104538D0B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38B7-411F-9293-2104538D0B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174.21</c:v>
                </c:pt>
                <c:pt idx="1">
                  <c:v>179.49</c:v>
                </c:pt>
                <c:pt idx="2">
                  <c:v>190.79</c:v>
                </c:pt>
                <c:pt idx="3">
                  <c:v>190.68</c:v>
                </c:pt>
                <c:pt idx="4">
                  <c:v>186.09</c:v>
                </c:pt>
              </c:numCache>
            </c:numRef>
          </c:val>
          <c:extLst>
            <c:ext xmlns:c16="http://schemas.microsoft.com/office/drawing/2014/chart" uri="{C3380CC4-5D6E-409C-BE32-E72D297353CC}">
              <c16:uniqueId val="{00000000-AC52-4281-A4DE-8478F98B16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AC52-4281-A4DE-8478F98B16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芳賀中部上水道企業団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76.650000000000006</v>
      </c>
      <c r="J10" s="68"/>
      <c r="K10" s="68"/>
      <c r="L10" s="68"/>
      <c r="M10" s="68"/>
      <c r="N10" s="68"/>
      <c r="O10" s="69"/>
      <c r="P10" s="70">
        <f>データ!$P$6</f>
        <v>91.68</v>
      </c>
      <c r="Q10" s="70"/>
      <c r="R10" s="70"/>
      <c r="S10" s="70"/>
      <c r="T10" s="70"/>
      <c r="U10" s="70"/>
      <c r="V10" s="70"/>
      <c r="W10" s="71">
        <f>データ!$Q$6</f>
        <v>3465</v>
      </c>
      <c r="X10" s="71"/>
      <c r="Y10" s="71"/>
      <c r="Z10" s="71"/>
      <c r="AA10" s="71"/>
      <c r="AB10" s="71"/>
      <c r="AC10" s="71"/>
      <c r="AD10" s="2"/>
      <c r="AE10" s="2"/>
      <c r="AF10" s="2"/>
      <c r="AG10" s="2"/>
      <c r="AH10" s="4"/>
      <c r="AI10" s="4"/>
      <c r="AJ10" s="4"/>
      <c r="AK10" s="4"/>
      <c r="AL10" s="71">
        <f>データ!$U$6</f>
        <v>45912</v>
      </c>
      <c r="AM10" s="71"/>
      <c r="AN10" s="71"/>
      <c r="AO10" s="71"/>
      <c r="AP10" s="71"/>
      <c r="AQ10" s="71"/>
      <c r="AR10" s="71"/>
      <c r="AS10" s="71"/>
      <c r="AT10" s="67">
        <f>データ!$V$6</f>
        <v>179.47</v>
      </c>
      <c r="AU10" s="68"/>
      <c r="AV10" s="68"/>
      <c r="AW10" s="68"/>
      <c r="AX10" s="68"/>
      <c r="AY10" s="68"/>
      <c r="AZ10" s="68"/>
      <c r="BA10" s="68"/>
      <c r="BB10" s="70">
        <f>データ!$W$6</f>
        <v>255.82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UCI0rPN3uBZ1SSqhR8Jcj+vM2z3XEQlErl29eZ0g1ZI5OZ5oBog6RDCT/aUis4Vnlg9NGVeW8zJD2YZ73koRQ==" saltValue="mmeBksyP5Ohxqm9fD+y7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98329</v>
      </c>
      <c r="D6" s="34">
        <f t="shared" si="3"/>
        <v>46</v>
      </c>
      <c r="E6" s="34">
        <f t="shared" si="3"/>
        <v>1</v>
      </c>
      <c r="F6" s="34">
        <f t="shared" si="3"/>
        <v>0</v>
      </c>
      <c r="G6" s="34">
        <f t="shared" si="3"/>
        <v>1</v>
      </c>
      <c r="H6" s="34" t="str">
        <f t="shared" si="3"/>
        <v>栃木県　芳賀中部上水道企業団</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76.650000000000006</v>
      </c>
      <c r="P6" s="35">
        <f t="shared" si="3"/>
        <v>91.68</v>
      </c>
      <c r="Q6" s="35">
        <f t="shared" si="3"/>
        <v>3465</v>
      </c>
      <c r="R6" s="35" t="str">
        <f t="shared" si="3"/>
        <v>-</v>
      </c>
      <c r="S6" s="35" t="str">
        <f t="shared" si="3"/>
        <v>-</v>
      </c>
      <c r="T6" s="35" t="str">
        <f t="shared" si="3"/>
        <v>-</v>
      </c>
      <c r="U6" s="35">
        <f t="shared" si="3"/>
        <v>45912</v>
      </c>
      <c r="V6" s="35">
        <f t="shared" si="3"/>
        <v>179.47</v>
      </c>
      <c r="W6" s="35">
        <f t="shared" si="3"/>
        <v>255.82</v>
      </c>
      <c r="X6" s="36">
        <f>IF(X7="",NA(),X7)</f>
        <v>115.59</v>
      </c>
      <c r="Y6" s="36">
        <f t="shared" ref="Y6:AG6" si="4">IF(Y7="",NA(),Y7)</f>
        <v>112.88</v>
      </c>
      <c r="Z6" s="36">
        <f t="shared" si="4"/>
        <v>110.7</v>
      </c>
      <c r="AA6" s="36">
        <f t="shared" si="4"/>
        <v>111.91</v>
      </c>
      <c r="AB6" s="36">
        <f t="shared" si="4"/>
        <v>114.66</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290.89999999999998</v>
      </c>
      <c r="AU6" s="36">
        <f t="shared" ref="AU6:BC6" si="6">IF(AU7="",NA(),AU7)</f>
        <v>253.24</v>
      </c>
      <c r="AV6" s="36">
        <f t="shared" si="6"/>
        <v>202.37</v>
      </c>
      <c r="AW6" s="36">
        <f t="shared" si="6"/>
        <v>225.58</v>
      </c>
      <c r="AX6" s="36">
        <f t="shared" si="6"/>
        <v>253.39</v>
      </c>
      <c r="AY6" s="36">
        <f t="shared" si="6"/>
        <v>371.31</v>
      </c>
      <c r="AZ6" s="36">
        <f t="shared" si="6"/>
        <v>377.63</v>
      </c>
      <c r="BA6" s="36">
        <f t="shared" si="6"/>
        <v>357.34</v>
      </c>
      <c r="BB6" s="36">
        <f t="shared" si="6"/>
        <v>366.03</v>
      </c>
      <c r="BC6" s="36">
        <f t="shared" si="6"/>
        <v>365.18</v>
      </c>
      <c r="BD6" s="35" t="str">
        <f>IF(BD7="","",IF(BD7="-","【-】","【"&amp;SUBSTITUTE(TEXT(BD7,"#,##0.00"),"-","△")&amp;"】"))</f>
        <v>【264.97】</v>
      </c>
      <c r="BE6" s="36">
        <f>IF(BE7="",NA(),BE7)</f>
        <v>372.95</v>
      </c>
      <c r="BF6" s="36">
        <f t="shared" ref="BF6:BN6" si="7">IF(BF7="",NA(),BF7)</f>
        <v>334.9</v>
      </c>
      <c r="BG6" s="36">
        <f t="shared" si="7"/>
        <v>305.08</v>
      </c>
      <c r="BH6" s="36">
        <f t="shared" si="7"/>
        <v>284.10000000000002</v>
      </c>
      <c r="BI6" s="36">
        <f t="shared" si="7"/>
        <v>261.52999999999997</v>
      </c>
      <c r="BJ6" s="36">
        <f t="shared" si="7"/>
        <v>373.09</v>
      </c>
      <c r="BK6" s="36">
        <f t="shared" si="7"/>
        <v>364.71</v>
      </c>
      <c r="BL6" s="36">
        <f t="shared" si="7"/>
        <v>373.69</v>
      </c>
      <c r="BM6" s="36">
        <f t="shared" si="7"/>
        <v>370.12</v>
      </c>
      <c r="BN6" s="36">
        <f t="shared" si="7"/>
        <v>371.65</v>
      </c>
      <c r="BO6" s="35" t="str">
        <f>IF(BO7="","",IF(BO7="-","【-】","【"&amp;SUBSTITUTE(TEXT(BO7,"#,##0.00"),"-","△")&amp;"】"))</f>
        <v>【266.61】</v>
      </c>
      <c r="BP6" s="36">
        <f>IF(BP7="",NA(),BP7)</f>
        <v>100.5</v>
      </c>
      <c r="BQ6" s="36">
        <f t="shared" ref="BQ6:BY6" si="8">IF(BQ7="",NA(),BQ7)</f>
        <v>97.69</v>
      </c>
      <c r="BR6" s="36">
        <f t="shared" si="8"/>
        <v>96.7</v>
      </c>
      <c r="BS6" s="36">
        <f t="shared" si="8"/>
        <v>96.95</v>
      </c>
      <c r="BT6" s="36">
        <f t="shared" si="8"/>
        <v>99.59</v>
      </c>
      <c r="BU6" s="36">
        <f t="shared" si="8"/>
        <v>99.99</v>
      </c>
      <c r="BV6" s="36">
        <f t="shared" si="8"/>
        <v>100.65</v>
      </c>
      <c r="BW6" s="36">
        <f t="shared" si="8"/>
        <v>99.87</v>
      </c>
      <c r="BX6" s="36">
        <f t="shared" si="8"/>
        <v>100.42</v>
      </c>
      <c r="BY6" s="36">
        <f t="shared" si="8"/>
        <v>98.77</v>
      </c>
      <c r="BZ6" s="35" t="str">
        <f>IF(BZ7="","",IF(BZ7="-","【-】","【"&amp;SUBSTITUTE(TEXT(BZ7,"#,##0.00"),"-","△")&amp;"】"))</f>
        <v>【103.24】</v>
      </c>
      <c r="CA6" s="36">
        <f>IF(CA7="",NA(),CA7)</f>
        <v>174.21</v>
      </c>
      <c r="CB6" s="36">
        <f t="shared" ref="CB6:CJ6" si="9">IF(CB7="",NA(),CB7)</f>
        <v>179.49</v>
      </c>
      <c r="CC6" s="36">
        <f t="shared" si="9"/>
        <v>190.79</v>
      </c>
      <c r="CD6" s="36">
        <f t="shared" si="9"/>
        <v>190.68</v>
      </c>
      <c r="CE6" s="36">
        <f t="shared" si="9"/>
        <v>186.09</v>
      </c>
      <c r="CF6" s="36">
        <f t="shared" si="9"/>
        <v>171.15</v>
      </c>
      <c r="CG6" s="36">
        <f t="shared" si="9"/>
        <v>170.19</v>
      </c>
      <c r="CH6" s="36">
        <f t="shared" si="9"/>
        <v>171.81</v>
      </c>
      <c r="CI6" s="36">
        <f t="shared" si="9"/>
        <v>171.67</v>
      </c>
      <c r="CJ6" s="36">
        <f t="shared" si="9"/>
        <v>173.67</v>
      </c>
      <c r="CK6" s="35" t="str">
        <f>IF(CK7="","",IF(CK7="-","【-】","【"&amp;SUBSTITUTE(TEXT(CK7,"#,##0.00"),"-","△")&amp;"】"))</f>
        <v>【168.38】</v>
      </c>
      <c r="CL6" s="36">
        <f>IF(CL7="",NA(),CL7)</f>
        <v>79.09</v>
      </c>
      <c r="CM6" s="36">
        <f t="shared" ref="CM6:CU6" si="10">IF(CM7="",NA(),CM7)</f>
        <v>79.7</v>
      </c>
      <c r="CN6" s="36">
        <f t="shared" si="10"/>
        <v>78.45</v>
      </c>
      <c r="CO6" s="36">
        <f t="shared" si="10"/>
        <v>77.02</v>
      </c>
      <c r="CP6" s="36">
        <f t="shared" si="10"/>
        <v>77.27</v>
      </c>
      <c r="CQ6" s="36">
        <f t="shared" si="10"/>
        <v>58.53</v>
      </c>
      <c r="CR6" s="36">
        <f t="shared" si="10"/>
        <v>59.01</v>
      </c>
      <c r="CS6" s="36">
        <f t="shared" si="10"/>
        <v>60.03</v>
      </c>
      <c r="CT6" s="36">
        <f t="shared" si="10"/>
        <v>59.74</v>
      </c>
      <c r="CU6" s="36">
        <f t="shared" si="10"/>
        <v>59.67</v>
      </c>
      <c r="CV6" s="35" t="str">
        <f>IF(CV7="","",IF(CV7="-","【-】","【"&amp;SUBSTITUTE(TEXT(CV7,"#,##0.00"),"-","△")&amp;"】"))</f>
        <v>【60.00】</v>
      </c>
      <c r="CW6" s="36">
        <f>IF(CW7="",NA(),CW7)</f>
        <v>79.430000000000007</v>
      </c>
      <c r="CX6" s="36">
        <f t="shared" ref="CX6:DF6" si="11">IF(CX7="",NA(),CX7)</f>
        <v>79.400000000000006</v>
      </c>
      <c r="CY6" s="36">
        <f t="shared" si="11"/>
        <v>80.67</v>
      </c>
      <c r="CZ6" s="36">
        <f t="shared" si="11"/>
        <v>82.37</v>
      </c>
      <c r="DA6" s="36">
        <f t="shared" si="11"/>
        <v>80.569999999999993</v>
      </c>
      <c r="DB6" s="36">
        <f t="shared" si="11"/>
        <v>85.26</v>
      </c>
      <c r="DC6" s="36">
        <f t="shared" si="11"/>
        <v>85.37</v>
      </c>
      <c r="DD6" s="36">
        <f t="shared" si="11"/>
        <v>84.81</v>
      </c>
      <c r="DE6" s="36">
        <f t="shared" si="11"/>
        <v>84.8</v>
      </c>
      <c r="DF6" s="36">
        <f t="shared" si="11"/>
        <v>84.6</v>
      </c>
      <c r="DG6" s="35" t="str">
        <f>IF(DG7="","",IF(DG7="-","【-】","【"&amp;SUBSTITUTE(TEXT(DG7,"#,##0.00"),"-","△")&amp;"】"))</f>
        <v>【89.80】</v>
      </c>
      <c r="DH6" s="36">
        <f>IF(DH7="",NA(),DH7)</f>
        <v>43.81</v>
      </c>
      <c r="DI6" s="36">
        <f t="shared" ref="DI6:DQ6" si="12">IF(DI7="",NA(),DI7)</f>
        <v>45.55</v>
      </c>
      <c r="DJ6" s="36">
        <f t="shared" si="12"/>
        <v>46.48</v>
      </c>
      <c r="DK6" s="36">
        <f t="shared" si="12"/>
        <v>48.13</v>
      </c>
      <c r="DL6" s="36">
        <f t="shared" si="12"/>
        <v>49.82</v>
      </c>
      <c r="DM6" s="36">
        <f t="shared" si="12"/>
        <v>45.75</v>
      </c>
      <c r="DN6" s="36">
        <f t="shared" si="12"/>
        <v>46.9</v>
      </c>
      <c r="DO6" s="36">
        <f t="shared" si="12"/>
        <v>47.28</v>
      </c>
      <c r="DP6" s="36">
        <f t="shared" si="12"/>
        <v>47.66</v>
      </c>
      <c r="DQ6" s="36">
        <f t="shared" si="12"/>
        <v>48.17</v>
      </c>
      <c r="DR6" s="35" t="str">
        <f>IF(DR7="","",IF(DR7="-","【-】","【"&amp;SUBSTITUTE(TEXT(DR7,"#,##0.00"),"-","△")&amp;"】"))</f>
        <v>【49.59】</v>
      </c>
      <c r="DS6" s="36">
        <f>IF(DS7="",NA(),DS7)</f>
        <v>10.02</v>
      </c>
      <c r="DT6" s="36">
        <f t="shared" ref="DT6:EB6" si="13">IF(DT7="",NA(),DT7)</f>
        <v>13.73</v>
      </c>
      <c r="DU6" s="36">
        <f t="shared" si="13"/>
        <v>17.600000000000001</v>
      </c>
      <c r="DV6" s="36">
        <f t="shared" si="13"/>
        <v>18.29</v>
      </c>
      <c r="DW6" s="36">
        <f t="shared" si="13"/>
        <v>18.98</v>
      </c>
      <c r="DX6" s="36">
        <f t="shared" si="13"/>
        <v>10.54</v>
      </c>
      <c r="DY6" s="36">
        <f t="shared" si="13"/>
        <v>12.03</v>
      </c>
      <c r="DZ6" s="36">
        <f t="shared" si="13"/>
        <v>12.19</v>
      </c>
      <c r="EA6" s="36">
        <f t="shared" si="13"/>
        <v>15.1</v>
      </c>
      <c r="EB6" s="36">
        <f t="shared" si="13"/>
        <v>17.12</v>
      </c>
      <c r="EC6" s="35" t="str">
        <f>IF(EC7="","",IF(EC7="-","【-】","【"&amp;SUBSTITUTE(TEXT(EC7,"#,##0.00"),"-","△")&amp;"】"))</f>
        <v>【19.44】</v>
      </c>
      <c r="ED6" s="36">
        <f>IF(ED7="",NA(),ED7)</f>
        <v>0.11</v>
      </c>
      <c r="EE6" s="36">
        <f t="shared" ref="EE6:EM6" si="14">IF(EE7="",NA(),EE7)</f>
        <v>0.41</v>
      </c>
      <c r="EF6" s="36">
        <f t="shared" si="14"/>
        <v>0.08</v>
      </c>
      <c r="EG6" s="36">
        <f t="shared" si="14"/>
        <v>0.09</v>
      </c>
      <c r="EH6" s="36">
        <f t="shared" si="14"/>
        <v>0.22</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98329</v>
      </c>
      <c r="D7" s="38">
        <v>46</v>
      </c>
      <c r="E7" s="38">
        <v>1</v>
      </c>
      <c r="F7" s="38">
        <v>0</v>
      </c>
      <c r="G7" s="38">
        <v>1</v>
      </c>
      <c r="H7" s="38" t="s">
        <v>93</v>
      </c>
      <c r="I7" s="38" t="s">
        <v>94</v>
      </c>
      <c r="J7" s="38" t="s">
        <v>95</v>
      </c>
      <c r="K7" s="38" t="s">
        <v>96</v>
      </c>
      <c r="L7" s="38" t="s">
        <v>97</v>
      </c>
      <c r="M7" s="38" t="s">
        <v>98</v>
      </c>
      <c r="N7" s="39" t="s">
        <v>99</v>
      </c>
      <c r="O7" s="39">
        <v>76.650000000000006</v>
      </c>
      <c r="P7" s="39">
        <v>91.68</v>
      </c>
      <c r="Q7" s="39">
        <v>3465</v>
      </c>
      <c r="R7" s="39" t="s">
        <v>99</v>
      </c>
      <c r="S7" s="39" t="s">
        <v>99</v>
      </c>
      <c r="T7" s="39" t="s">
        <v>99</v>
      </c>
      <c r="U7" s="39">
        <v>45912</v>
      </c>
      <c r="V7" s="39">
        <v>179.47</v>
      </c>
      <c r="W7" s="39">
        <v>255.82</v>
      </c>
      <c r="X7" s="39">
        <v>115.59</v>
      </c>
      <c r="Y7" s="39">
        <v>112.88</v>
      </c>
      <c r="Z7" s="39">
        <v>110.7</v>
      </c>
      <c r="AA7" s="39">
        <v>111.91</v>
      </c>
      <c r="AB7" s="39">
        <v>114.66</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290.89999999999998</v>
      </c>
      <c r="AU7" s="39">
        <v>253.24</v>
      </c>
      <c r="AV7" s="39">
        <v>202.37</v>
      </c>
      <c r="AW7" s="39">
        <v>225.58</v>
      </c>
      <c r="AX7" s="39">
        <v>253.39</v>
      </c>
      <c r="AY7" s="39">
        <v>371.31</v>
      </c>
      <c r="AZ7" s="39">
        <v>377.63</v>
      </c>
      <c r="BA7" s="39">
        <v>357.34</v>
      </c>
      <c r="BB7" s="39">
        <v>366.03</v>
      </c>
      <c r="BC7" s="39">
        <v>365.18</v>
      </c>
      <c r="BD7" s="39">
        <v>264.97000000000003</v>
      </c>
      <c r="BE7" s="39">
        <v>372.95</v>
      </c>
      <c r="BF7" s="39">
        <v>334.9</v>
      </c>
      <c r="BG7" s="39">
        <v>305.08</v>
      </c>
      <c r="BH7" s="39">
        <v>284.10000000000002</v>
      </c>
      <c r="BI7" s="39">
        <v>261.52999999999997</v>
      </c>
      <c r="BJ7" s="39">
        <v>373.09</v>
      </c>
      <c r="BK7" s="39">
        <v>364.71</v>
      </c>
      <c r="BL7" s="39">
        <v>373.69</v>
      </c>
      <c r="BM7" s="39">
        <v>370.12</v>
      </c>
      <c r="BN7" s="39">
        <v>371.65</v>
      </c>
      <c r="BO7" s="39">
        <v>266.61</v>
      </c>
      <c r="BP7" s="39">
        <v>100.5</v>
      </c>
      <c r="BQ7" s="39">
        <v>97.69</v>
      </c>
      <c r="BR7" s="39">
        <v>96.7</v>
      </c>
      <c r="BS7" s="39">
        <v>96.95</v>
      </c>
      <c r="BT7" s="39">
        <v>99.59</v>
      </c>
      <c r="BU7" s="39">
        <v>99.99</v>
      </c>
      <c r="BV7" s="39">
        <v>100.65</v>
      </c>
      <c r="BW7" s="39">
        <v>99.87</v>
      </c>
      <c r="BX7" s="39">
        <v>100.42</v>
      </c>
      <c r="BY7" s="39">
        <v>98.77</v>
      </c>
      <c r="BZ7" s="39">
        <v>103.24</v>
      </c>
      <c r="CA7" s="39">
        <v>174.21</v>
      </c>
      <c r="CB7" s="39">
        <v>179.49</v>
      </c>
      <c r="CC7" s="39">
        <v>190.79</v>
      </c>
      <c r="CD7" s="39">
        <v>190.68</v>
      </c>
      <c r="CE7" s="39">
        <v>186.09</v>
      </c>
      <c r="CF7" s="39">
        <v>171.15</v>
      </c>
      <c r="CG7" s="39">
        <v>170.19</v>
      </c>
      <c r="CH7" s="39">
        <v>171.81</v>
      </c>
      <c r="CI7" s="39">
        <v>171.67</v>
      </c>
      <c r="CJ7" s="39">
        <v>173.67</v>
      </c>
      <c r="CK7" s="39">
        <v>168.38</v>
      </c>
      <c r="CL7" s="39">
        <v>79.09</v>
      </c>
      <c r="CM7" s="39">
        <v>79.7</v>
      </c>
      <c r="CN7" s="39">
        <v>78.45</v>
      </c>
      <c r="CO7" s="39">
        <v>77.02</v>
      </c>
      <c r="CP7" s="39">
        <v>77.27</v>
      </c>
      <c r="CQ7" s="39">
        <v>58.53</v>
      </c>
      <c r="CR7" s="39">
        <v>59.01</v>
      </c>
      <c r="CS7" s="39">
        <v>60.03</v>
      </c>
      <c r="CT7" s="39">
        <v>59.74</v>
      </c>
      <c r="CU7" s="39">
        <v>59.67</v>
      </c>
      <c r="CV7" s="39">
        <v>60</v>
      </c>
      <c r="CW7" s="39">
        <v>79.430000000000007</v>
      </c>
      <c r="CX7" s="39">
        <v>79.400000000000006</v>
      </c>
      <c r="CY7" s="39">
        <v>80.67</v>
      </c>
      <c r="CZ7" s="39">
        <v>82.37</v>
      </c>
      <c r="DA7" s="39">
        <v>80.569999999999993</v>
      </c>
      <c r="DB7" s="39">
        <v>85.26</v>
      </c>
      <c r="DC7" s="39">
        <v>85.37</v>
      </c>
      <c r="DD7" s="39">
        <v>84.81</v>
      </c>
      <c r="DE7" s="39">
        <v>84.8</v>
      </c>
      <c r="DF7" s="39">
        <v>84.6</v>
      </c>
      <c r="DG7" s="39">
        <v>89.8</v>
      </c>
      <c r="DH7" s="39">
        <v>43.81</v>
      </c>
      <c r="DI7" s="39">
        <v>45.55</v>
      </c>
      <c r="DJ7" s="39">
        <v>46.48</v>
      </c>
      <c r="DK7" s="39">
        <v>48.13</v>
      </c>
      <c r="DL7" s="39">
        <v>49.82</v>
      </c>
      <c r="DM7" s="39">
        <v>45.75</v>
      </c>
      <c r="DN7" s="39">
        <v>46.9</v>
      </c>
      <c r="DO7" s="39">
        <v>47.28</v>
      </c>
      <c r="DP7" s="39">
        <v>47.66</v>
      </c>
      <c r="DQ7" s="39">
        <v>48.17</v>
      </c>
      <c r="DR7" s="39">
        <v>49.59</v>
      </c>
      <c r="DS7" s="39">
        <v>10.02</v>
      </c>
      <c r="DT7" s="39">
        <v>13.73</v>
      </c>
      <c r="DU7" s="39">
        <v>17.600000000000001</v>
      </c>
      <c r="DV7" s="39">
        <v>18.29</v>
      </c>
      <c r="DW7" s="39">
        <v>18.98</v>
      </c>
      <c r="DX7" s="39">
        <v>10.54</v>
      </c>
      <c r="DY7" s="39">
        <v>12.03</v>
      </c>
      <c r="DZ7" s="39">
        <v>12.19</v>
      </c>
      <c r="EA7" s="39">
        <v>15.1</v>
      </c>
      <c r="EB7" s="39">
        <v>17.12</v>
      </c>
      <c r="EC7" s="39">
        <v>19.440000000000001</v>
      </c>
      <c r="ED7" s="39">
        <v>0.11</v>
      </c>
      <c r="EE7" s="39">
        <v>0.41</v>
      </c>
      <c r="EF7" s="39">
        <v>0.08</v>
      </c>
      <c r="EG7" s="39">
        <v>0.09</v>
      </c>
      <c r="EH7" s="39">
        <v>0.22</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2021-01-22T06:18:47Z</cp:lastPrinted>
  <dcterms:created xsi:type="dcterms:W3CDTF">2020-12-04T02:05:20Z</dcterms:created>
  <dcterms:modified xsi:type="dcterms:W3CDTF">2021-02-20T01:59:40Z</dcterms:modified>
  <cp:category/>
</cp:coreProperties>
</file>