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30\②財政運営\02決算\26平成28年度財政状況資料集の再分析について\04HP掲載用\"/>
    </mc:Choice>
  </mc:AlternateContent>
  <bookViews>
    <workbookView xWindow="9435" yWindow="435" windowWidth="9630" windowHeight="1242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BE38" i="9"/>
  <c r="AM38" i="9"/>
  <c r="U38" i="9"/>
  <c r="C38" i="9"/>
  <c r="BE37" i="9"/>
  <c r="AM37" i="9"/>
  <c r="U37" i="9"/>
  <c r="C37" i="9"/>
  <c r="BE36" i="9"/>
  <c r="AM36" i="9"/>
  <c r="C36" i="9"/>
  <c r="AM35" i="9"/>
  <c r="C34" i="9"/>
  <c r="C35" i="9" l="1"/>
  <c r="U34" i="9"/>
  <c r="U35" i="9" s="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CO34" i="9" l="1"/>
  <c r="CO35" i="9" s="1"/>
  <c r="CO36" i="9" s="1"/>
  <c r="CO37" i="9" s="1"/>
  <c r="CO38" i="9" s="1"/>
  <c r="BW34" i="9"/>
  <c r="BW35" i="9" s="1"/>
  <c r="BW36" i="9" s="1"/>
  <c r="BW37" i="9" s="1"/>
  <c r="BW38" i="9" s="1"/>
  <c r="BW39" i="9" s="1"/>
  <c r="BW40" i="9" s="1"/>
  <c r="BW41" i="9" s="1"/>
  <c r="BW42" i="9" s="1"/>
  <c r="BW43" i="9" s="1"/>
</calcChain>
</file>

<file path=xl/sharedStrings.xml><?xml version="1.0" encoding="utf-8"?>
<sst xmlns="http://schemas.openxmlformats.org/spreadsheetml/2006/main" count="1066" uniqueCount="574">
  <si>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</si>
  <si>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</si>
  <si>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</si>
  <si>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</si>
  <si>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</si>
  <si>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</si>
  <si>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</si>
  <si>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</si>
  <si>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</si>
  <si>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</si>
  <si>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</si>
  <si>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</si>
  <si>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</si>
  <si>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</si>
  <si>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</si>
  <si>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</si>
  <si>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</si>
  <si>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</si>
  <si>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</si>
  <si>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</si>
  <si>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</si>
  <si>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</si>
  <si>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</si>
  <si>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</si>
  <si>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</si>
  <si>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</si>
  <si>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</si>
  <si>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</si>
  <si>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</si>
  <si>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</si>
  <si>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</si>
  <si>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</si>
  <si>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</si>
  <si>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</si>
  <si>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</si>
  <si>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</si>
  <si>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</si>
  <si>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</si>
  <si>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</si>
  <si>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</si>
  <si>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</si>
  <si>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</si>
  <si>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</si>
  <si>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</si>
  <si>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</si>
  <si>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</si>
  <si>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</si>
  <si>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</si>
  <si>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</si>
  <si>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</si>
  <si>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</si>
  <si>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</si>
  <si>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</si>
  <si>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</si>
  <si>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</si>
  <si>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</si>
  <si>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</si>
  <si>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</si>
  <si>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</si>
  <si>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</si>
  <si>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</si>
  <si>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</si>
  <si>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</si>
  <si>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</si>
  <si>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</si>
  <si>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</si>
  <si>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</si>
  <si>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</si>
  <si>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</si>
  <si>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</si>
  <si>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</si>
  <si>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</si>
  <si>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</si>
  <si>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</si>
  <si>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</si>
  <si>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</si>
  <si>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</si>
  <si>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</si>
  <si>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</si>
  <si>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</si>
  <si>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</si>
  <si>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</si>
  <si>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</si>
  <si>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大田原市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</si>
  <si>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</si>
  <si>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</si>
  <si>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</si>
  <si>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</si>
  <si>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</si>
  <si>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</si>
  <si>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</si>
  <si>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</si>
  <si>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</si>
  <si>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</si>
  <si>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</si>
  <si>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</si>
  <si>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</si>
  <si>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</si>
  <si>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</si>
  <si>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</si>
  <si>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</si>
  <si>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</si>
  <si>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</si>
  <si>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</si>
  <si>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</si>
  <si>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</si>
  <si>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</si>
  <si>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</si>
  <si>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</si>
  <si>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</si>
  <si>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</si>
  <si>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</si>
  <si>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</si>
  <si>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</si>
  <si>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</si>
  <si>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</si>
  <si>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</si>
  <si>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</si>
  <si>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</si>
  <si>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</si>
  <si>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</si>
  <si>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</si>
  <si>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</si>
  <si>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</si>
  <si>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</si>
  <si>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</si>
  <si>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</si>
  <si>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</si>
  <si>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</si>
  <si>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</si>
  <si>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</si>
  <si>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</si>
  <si>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</si>
  <si>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</si>
  <si>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</si>
  <si>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</si>
  <si>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</si>
  <si>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</si>
  <si>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</si>
  <si>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</si>
  <si>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</si>
  <si>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</si>
  <si>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</si>
  <si>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</si>
  <si>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</si>
  <si>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</si>
  <si>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</si>
  <si>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</si>
  <si>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</si>
  <si>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</si>
  <si>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</si>
  <si>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</si>
  <si>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</si>
  <si>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</si>
  <si>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</si>
  <si>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</si>
  <si>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</si>
  <si>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</si>
  <si>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</si>
  <si>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</si>
  <si>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</si>
  <si>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</si>
  <si>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</si>
  <si>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</si>
  <si>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</si>
  <si>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</si>
  <si>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</si>
  <si>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</si>
  <si>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</si>
  <si>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</si>
  <si>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</si>
  <si>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</si>
  <si>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</si>
  <si>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</si>
  <si>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</si>
  <si>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</si>
  <si>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</si>
  <si>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</si>
  <si>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</si>
  <si>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</si>
  <si>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</si>
  <si>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</si>
  <si>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</si>
  <si>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</si>
  <si>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</si>
  <si>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</si>
  <si>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</si>
  <si>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</si>
  <si>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</si>
  <si>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</si>
  <si>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</si>
  <si>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</si>
  <si>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</si>
  <si>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</si>
  <si>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</si>
  <si>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</si>
  <si>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</si>
  <si>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栃木県大田原市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</si>
  <si>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</si>
  <si>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</si>
  <si>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</si>
  <si>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</si>
  <si>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</si>
  <si>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</si>
  <si>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</si>
  <si>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</si>
  <si>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</si>
  <si>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</si>
  <si>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</si>
  <si>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</si>
  <si>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</si>
  <si>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</si>
  <si>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</si>
  <si>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</si>
  <si>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</si>
  <si>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</si>
  <si>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</si>
  <si>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</si>
  <si>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</si>
  <si>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</si>
  <si>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</si>
  <si>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</si>
  <si>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</si>
  <si>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</si>
  <si>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</si>
  <si>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</si>
  <si>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</si>
  <si>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</si>
  <si>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</si>
  <si>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</si>
  <si>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</si>
  <si>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</si>
  <si>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</si>
  <si>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</si>
  <si>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</si>
  <si>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</si>
  <si>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</si>
  <si>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</si>
  <si>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</si>
  <si>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</si>
  <si>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</si>
  <si>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</si>
  <si>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</si>
  <si>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</si>
  <si>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</si>
  <si>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</si>
  <si>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</si>
  <si>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</si>
  <si>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</si>
  <si>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</si>
  <si>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</si>
  <si>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</si>
  <si>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</si>
  <si>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</si>
  <si>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</si>
  <si>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</si>
  <si>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</si>
  <si>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</si>
  <si>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</si>
  <si>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</si>
  <si>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</si>
  <si>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</si>
  <si>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</si>
  <si>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</si>
  <si>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</si>
  <si>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</si>
  <si>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</si>
  <si>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</si>
  <si>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</si>
  <si>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</si>
  <si>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</si>
  <si>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</si>
  <si>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</si>
  <si>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</si>
  <si>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</si>
  <si>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</si>
  <si>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</si>
  <si>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</si>
  <si>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</si>
  <si>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</si>
  <si>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</si>
  <si>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</si>
  <si>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</si>
  <si>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</si>
  <si>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</si>
  <si>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</si>
  <si>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</si>
  <si>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</si>
  <si>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</si>
  <si>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</si>
  <si>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</si>
  <si>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</si>
  <si>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</si>
  <si>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</si>
  <si>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</si>
  <si>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</si>
  <si>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</si>
  <si>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</si>
  <si>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</si>
  <si>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</si>
  <si>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</si>
  <si>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</si>
  <si>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</si>
  <si>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</si>
  <si>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</si>
  <si>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</si>
  <si>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</si>
  <si>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</si>
  <si>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</si>
  <si>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</si>
  <si>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</si>
  <si>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</si>
  <si>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</si>
  <si>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</si>
  <si>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</si>
  <si>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</si>
  <si>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</si>
  <si>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</si>
  <si>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</si>
  <si>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と畜場</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</si>
  <si>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</si>
  <si>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</si>
  <si>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</si>
  <si>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</si>
  <si>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</si>
  <si>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</si>
  <si>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</si>
  <si>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</si>
  <si>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</si>
  <si>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</si>
  <si>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</si>
  <si>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</si>
  <si>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</si>
  <si>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</si>
  <si>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</si>
  <si>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</si>
  <si>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</si>
  <si>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</si>
  <si>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</si>
  <si>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</si>
  <si>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</si>
  <si>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</si>
  <si>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</si>
  <si>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</si>
  <si>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</si>
  <si>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</si>
  <si>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</si>
  <si>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栃木県大田原市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</si>
  <si>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</si>
  <si>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</si>
  <si>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</si>
  <si>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</si>
  <si>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</si>
  <si>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</si>
  <si>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</si>
  <si>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</si>
  <si>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</si>
  <si>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</si>
  <si>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</si>
  <si>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</si>
  <si>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</si>
  <si>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</si>
  <si>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</si>
  <si>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</si>
  <si>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</si>
  <si>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</si>
  <si>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</si>
  <si>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</si>
  <si>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子育て支援券特別会計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</si>
  <si>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</si>
  <si>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</si>
  <si>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</si>
  <si>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</si>
  <si>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</si>
  <si>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</si>
  <si>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</si>
  <si>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</si>
  <si>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</si>
  <si>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</si>
  <si>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</si>
  <si>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</si>
  <si>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</si>
  <si>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</si>
  <si>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</si>
  <si>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</si>
  <si>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</si>
  <si>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</si>
  <si>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</si>
  <si>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</si>
  <si>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</si>
  <si>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</si>
  <si>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</si>
  <si>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</si>
  <si>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</si>
  <si>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</si>
  <si>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</si>
  <si>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</si>
  <si>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</si>
  <si>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</si>
  <si>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</si>
  <si>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</si>
  <si>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</si>
  <si>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</si>
  <si>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</si>
  <si>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</si>
  <si>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</si>
  <si>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</si>
  <si>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</si>
  <si>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</si>
  <si>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</si>
  <si>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</si>
  <si>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</si>
  <si>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</si>
  <si>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</si>
  <si>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</si>
  <si>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</si>
  <si>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</si>
  <si>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</si>
  <si>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</si>
  <si>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</si>
  <si>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</si>
  <si>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</si>
  <si>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</si>
  <si>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</si>
  <si>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</si>
  <si>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</si>
  <si>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</si>
  <si>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</si>
  <si>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</si>
  <si>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</si>
  <si>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</si>
  <si>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</si>
  <si>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</si>
  <si>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</si>
  <si>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</si>
  <si>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</si>
  <si>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</si>
  <si>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</si>
  <si>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</si>
  <si>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</si>
  <si>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</si>
  <si>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</si>
  <si>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</si>
  <si>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</si>
  <si>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</si>
  <si>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</si>
  <si>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</si>
  <si>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</si>
  <si>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</si>
  <si>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</si>
  <si>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</si>
  <si>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</si>
  <si>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</si>
  <si>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</si>
  <si>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</si>
  <si>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</si>
  <si>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</si>
  <si>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</si>
  <si>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</si>
  <si>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</si>
  <si>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</si>
  <si>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</si>
  <si>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</si>
  <si>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</si>
  <si>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</si>
  <si>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</si>
  <si>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</si>
  <si>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</si>
  <si>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</si>
  <si>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</si>
  <si>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</si>
  <si>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</si>
  <si>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</si>
  <si>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</si>
  <si>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</si>
  <si>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</si>
  <si>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</si>
  <si>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</si>
  <si>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</si>
  <si>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</si>
  <si>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</si>
  <si>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</si>
  <si>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</si>
  <si>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</si>
  <si>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</si>
  <si>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</si>
  <si>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</si>
  <si>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</si>
  <si>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</si>
  <si>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</si>
  <si>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</si>
  <si>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</si>
  <si>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</si>
  <si>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</si>
  <si>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</si>
  <si>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</si>
  <si>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</si>
  <si>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</si>
  <si>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</si>
  <si>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</si>
  <si>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</si>
  <si>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</si>
  <si>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</si>
  <si>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</si>
  <si>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</si>
  <si>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</si>
  <si>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</si>
  <si>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</si>
  <si>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</si>
  <si>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</si>
  <si>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</si>
  <si>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</si>
  <si>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</si>
  <si>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</si>
  <si>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</si>
  <si>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</si>
  <si>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</si>
  <si>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</si>
  <si>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</si>
  <si>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</si>
  <si>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</si>
  <si>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</si>
  <si>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</si>
  <si>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</si>
  <si>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</si>
  <si>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</si>
  <si>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2.92</t>
  </si>
  <si>
    <t>▲ 0.40</t>
  </si>
  <si>
    <t>▲ 1.07</t>
  </si>
  <si>
    <t>▲ 2.04</t>
  </si>
  <si>
    <t>▲ 3.79</t>
  </si>
  <si>
    <t>水道事業会計</t>
  </si>
  <si>
    <t>一般会計</t>
  </si>
  <si>
    <t>国民健康保険事業費特別会計</t>
  </si>
  <si>
    <t>介護保険特別会計</t>
  </si>
  <si>
    <t>下水道事業特別会計</t>
  </si>
  <si>
    <t>子育て支援券特別会計</t>
  </si>
  <si>
    <t>農業集落排水事業特別会計</t>
  </si>
  <si>
    <t>後期高齢者医療特別会計</t>
  </si>
  <si>
    <t>その他会計（赤字）</t>
  </si>
  <si>
    <t>その他会計（黒字）</t>
  </si>
  <si>
    <t>-</t>
    <phoneticPr fontId="2"/>
  </si>
  <si>
    <t>-</t>
    <phoneticPr fontId="2"/>
  </si>
  <si>
    <t>-</t>
    <phoneticPr fontId="2"/>
  </si>
  <si>
    <t>那須地区広域行政事務組合（一般会計）</t>
    <rPh sb="0" eb="2">
      <t>ナス</t>
    </rPh>
    <rPh sb="2" eb="4">
      <t>チク</t>
    </rPh>
    <rPh sb="4" eb="6">
      <t>コウイキ</t>
    </rPh>
    <rPh sb="6" eb="8">
      <t>ギョウセイ</t>
    </rPh>
    <rPh sb="8" eb="10">
      <t>ジム</t>
    </rPh>
    <rPh sb="10" eb="12">
      <t>クミアイ</t>
    </rPh>
    <rPh sb="13" eb="15">
      <t>イッパン</t>
    </rPh>
    <rPh sb="15" eb="17">
      <t>カイケイ</t>
    </rPh>
    <phoneticPr fontId="30"/>
  </si>
  <si>
    <t>那須地区広域行政事務組合（と畜場事業特別会計）</t>
    <rPh sb="0" eb="2">
      <t>ナス</t>
    </rPh>
    <rPh sb="2" eb="4">
      <t>チク</t>
    </rPh>
    <rPh sb="4" eb="6">
      <t>コウイキ</t>
    </rPh>
    <rPh sb="6" eb="8">
      <t>ギョウセイ</t>
    </rPh>
    <rPh sb="8" eb="10">
      <t>ジム</t>
    </rPh>
    <rPh sb="10" eb="12">
      <t>クミアイ</t>
    </rPh>
    <rPh sb="14" eb="15">
      <t>チク</t>
    </rPh>
    <rPh sb="15" eb="16">
      <t>ジョウ</t>
    </rPh>
    <rPh sb="16" eb="18">
      <t>ジギョウ</t>
    </rPh>
    <rPh sb="18" eb="20">
      <t>トクベツ</t>
    </rPh>
    <rPh sb="20" eb="22">
      <t>カイケイ</t>
    </rPh>
    <phoneticPr fontId="30"/>
  </si>
  <si>
    <t>那須地区広域行政事務組合（黒羽グリーンオアシス事業特別会計）</t>
    <rPh sb="0" eb="2">
      <t>ナス</t>
    </rPh>
    <rPh sb="2" eb="4">
      <t>チク</t>
    </rPh>
    <rPh sb="4" eb="6">
      <t>コウイキ</t>
    </rPh>
    <rPh sb="6" eb="8">
      <t>ギョウセイ</t>
    </rPh>
    <rPh sb="8" eb="10">
      <t>ジム</t>
    </rPh>
    <rPh sb="10" eb="12">
      <t>クミアイ</t>
    </rPh>
    <rPh sb="13" eb="15">
      <t>クロバネ</t>
    </rPh>
    <rPh sb="23" eb="25">
      <t>ジギョウ</t>
    </rPh>
    <rPh sb="25" eb="27">
      <t>トクベツ</t>
    </rPh>
    <rPh sb="27" eb="29">
      <t>カイケイ</t>
    </rPh>
    <phoneticPr fontId="30"/>
  </si>
  <si>
    <t>那須地区広域行政事務組合（広域クリーンセンター大田原事業特別会計）</t>
    <rPh sb="0" eb="2">
      <t>ナス</t>
    </rPh>
    <rPh sb="2" eb="4">
      <t>チク</t>
    </rPh>
    <rPh sb="4" eb="6">
      <t>コウイキ</t>
    </rPh>
    <rPh sb="6" eb="8">
      <t>ギョウセイ</t>
    </rPh>
    <rPh sb="8" eb="10">
      <t>ジム</t>
    </rPh>
    <rPh sb="10" eb="12">
      <t>クミアイ</t>
    </rPh>
    <rPh sb="13" eb="15">
      <t>コウイキ</t>
    </rPh>
    <rPh sb="23" eb="26">
      <t>オオタワラ</t>
    </rPh>
    <rPh sb="26" eb="28">
      <t>ジギョウ</t>
    </rPh>
    <rPh sb="28" eb="30">
      <t>トクベツ</t>
    </rPh>
    <rPh sb="30" eb="32">
      <t>カイケイ</t>
    </rPh>
    <phoneticPr fontId="30"/>
  </si>
  <si>
    <t>那須地区広域行政事務組合（共同一般廃棄物最終処分場整備事業特別会計）</t>
    <rPh sb="0" eb="2">
      <t>ナス</t>
    </rPh>
    <rPh sb="2" eb="4">
      <t>チク</t>
    </rPh>
    <rPh sb="4" eb="6">
      <t>コウイキ</t>
    </rPh>
    <rPh sb="6" eb="8">
      <t>ギョウセイ</t>
    </rPh>
    <rPh sb="8" eb="10">
      <t>ジム</t>
    </rPh>
    <rPh sb="10" eb="12">
      <t>クミアイ</t>
    </rPh>
    <rPh sb="13" eb="15">
      <t>キョウドウ</t>
    </rPh>
    <rPh sb="15" eb="17">
      <t>イッパン</t>
    </rPh>
    <rPh sb="17" eb="20">
      <t>ハイキブツ</t>
    </rPh>
    <rPh sb="20" eb="22">
      <t>サイシュウ</t>
    </rPh>
    <rPh sb="22" eb="25">
      <t>ショブンジョウ</t>
    </rPh>
    <rPh sb="25" eb="27">
      <t>セイビ</t>
    </rPh>
    <rPh sb="27" eb="29">
      <t>ジギョウ</t>
    </rPh>
    <rPh sb="29" eb="31">
      <t>トクベツ</t>
    </rPh>
    <rPh sb="31" eb="33">
      <t>カイケイ</t>
    </rPh>
    <phoneticPr fontId="30"/>
  </si>
  <si>
    <t>那須地区消防組合</t>
    <rPh sb="0" eb="2">
      <t>ナス</t>
    </rPh>
    <rPh sb="2" eb="4">
      <t>チク</t>
    </rPh>
    <rPh sb="4" eb="6">
      <t>ショウボウ</t>
    </rPh>
    <rPh sb="6" eb="8">
      <t>クミアイ</t>
    </rPh>
    <phoneticPr fontId="30"/>
  </si>
  <si>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30"/>
  </si>
  <si>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30"/>
  </si>
  <si>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30"/>
  </si>
  <si>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30"/>
  </si>
  <si>
    <t>大田原市管理公社</t>
    <rPh sb="0" eb="4">
      <t>オオタワラシ</t>
    </rPh>
    <rPh sb="4" eb="6">
      <t>カンリ</t>
    </rPh>
    <rPh sb="6" eb="8">
      <t>コウシャ</t>
    </rPh>
    <phoneticPr fontId="30"/>
  </si>
  <si>
    <t>那須野が原文化振興財団</t>
    <rPh sb="0" eb="3">
      <t>ナスノ</t>
    </rPh>
    <rPh sb="4" eb="5">
      <t>ハラ</t>
    </rPh>
    <rPh sb="5" eb="7">
      <t>ブンカ</t>
    </rPh>
    <rPh sb="7" eb="9">
      <t>シンコウ</t>
    </rPh>
    <rPh sb="9" eb="11">
      <t>ザイダン</t>
    </rPh>
    <phoneticPr fontId="30"/>
  </si>
  <si>
    <t>大田原市農業公社</t>
    <rPh sb="0" eb="4">
      <t>オオタワラシ</t>
    </rPh>
    <rPh sb="4" eb="6">
      <t>ノウギョウ</t>
    </rPh>
    <rPh sb="6" eb="8">
      <t>コウシャ</t>
    </rPh>
    <phoneticPr fontId="30"/>
  </si>
  <si>
    <t>大田原まちづくりカンパニー</t>
    <rPh sb="0" eb="3">
      <t>オオタワラ</t>
    </rPh>
    <phoneticPr fontId="30"/>
  </si>
  <si>
    <t>大田原ツーリズム</t>
    <rPh sb="0" eb="3">
      <t>オオタワラ</t>
    </rPh>
    <phoneticPr fontId="30"/>
  </si>
  <si>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</si>
  <si>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</si>
  <si>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</si>
  <si>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</si>
  <si>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</si>
  <si>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</si>
  <si>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</si>
  <si>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</si>
  <si>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</si>
  <si>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</si>
  <si>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</si>
  <si>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</si>
  <si>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</si>
  <si>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</si>
  <si>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及び実質公債費比率ともに、類似団体と比較して高い水準にあり、平成28年度については実質公債費比率は減少したものの、将来負担比率は微増となってしまった。将来負担比率増加の要因は、財政調整基金の取崩額が積立額を上回り、充当可能基金が減少したことが挙げられる。
　小学校教室棟改築事業が平成29年度に完了するが、新庁舎建設事業等の大規模な建設事業が今後も見込まれており、基金の取崩や地方債の発行の増加が予想される。厳しい財政状況が続く見通しではあるが、歳入確保・歳出削減に努め充当可能基金の確保を図り、健全な財政運営を維持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</si>
</sst>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52678</c:v>
                </c:pt>
                <c:pt idx="1">
                  <c:v>69560</c:v>
                </c:pt>
                <c:pt idx="2">
                  <c:v>65988</c:v>
                </c:pt>
                <c:pt idx="3">
                  <c:v>77507</c:v>
                </c:pt>
                <c:pt idx="4">
                  <c:v>86564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68120</c:v>
                </c:pt>
                <c:pt idx="1">
                  <c:v>89746</c:v>
                </c:pt>
                <c:pt idx="2">
                  <c:v>35938</c:v>
                </c:pt>
                <c:pt idx="3">
                  <c:v>54862</c:v>
                </c:pt>
                <c:pt idx="4">
                  <c:v>71271</c:v>
                </c:pt>
              </c:numCache>
            </c:numRef>
          </c:val>
          <c:smooth val="0"/>
        </c:ser>
        <c:dLbls>
          <c:showLegendKey val="0"/>
          <c:showVal val="0"/>
          <c:showCatName val="0"/>
          <c:showSerName val="0"/>
          <c:showPercent val="0"/>
          <c:showBubbleSize val="0"/>
        </c:dLbls>
        <c:marker val="1"/>
        <c:smooth val="0"/>
        <c:axId val="185490096"/>
        <c:axId val="185426208"/>
      </c:lineChart>
      <c:catAx>
        <c:axId val="185490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5426208"/>
        <c:crosses val="autoZero"/>
        <c:auto val="1"/>
        <c:lblAlgn val="ctr"/>
        <c:lblOffset val="100"/>
        <c:tickLblSkip val="1"/>
        <c:tickMarkSkip val="1"/>
        <c:noMultiLvlLbl val="0"/>
      </c:catAx>
      <c:valAx>
        <c:axId val="18542620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5490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6.46</c:v>
                </c:pt>
                <c:pt idx="1">
                  <c:v>7.04</c:v>
                </c:pt>
                <c:pt idx="2">
                  <c:v>6.45</c:v>
                </c:pt>
                <c:pt idx="3">
                  <c:v>5.87</c:v>
                </c:pt>
                <c:pt idx="4">
                  <c:v>4.78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12.98</c:v>
                </c:pt>
                <c:pt idx="1">
                  <c:v>11.88</c:v>
                </c:pt>
                <c:pt idx="2">
                  <c:v>11.32</c:v>
                </c:pt>
                <c:pt idx="3">
                  <c:v>9.7100000000000009</c:v>
                </c:pt>
                <c:pt idx="4">
                  <c:v>7.32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85089664"/>
        <c:axId val="185728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-2.92</c:v>
                </c:pt>
                <c:pt idx="1">
                  <c:v>-0.4</c:v>
                </c:pt>
                <c:pt idx="2">
                  <c:v>-1.07</c:v>
                </c:pt>
                <c:pt idx="3">
                  <c:v>-2.04</c:v>
                </c:pt>
                <c:pt idx="4">
                  <c:v>-3.79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85089664"/>
        <c:axId val="185728576"/>
      </c:lineChart>
      <c:catAx>
        <c:axId val="185089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5728576"/>
        <c:crosses val="autoZero"/>
        <c:auto val="1"/>
        <c:lblAlgn val="ctr"/>
        <c:lblOffset val="100"/>
        <c:tickLblSkip val="1"/>
        <c:tickMarkSkip val="1"/>
        <c:noMultiLvlLbl val="0"/>
      </c:catAx>
      <c:valAx>
        <c:axId val="185728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089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0.14000000000000001</c:v>
                </c:pt>
                <c:pt idx="2">
                  <c:v>#N/A</c:v>
                </c:pt>
                <c:pt idx="3">
                  <c:v>0.01</c:v>
                </c:pt>
                <c:pt idx="4">
                  <c:v>#N/A</c:v>
                </c:pt>
                <c:pt idx="5">
                  <c:v>0.03</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0.14000000000000001</c:v>
                </c:pt>
                <c:pt idx="2">
                  <c:v>#N/A</c:v>
                </c:pt>
                <c:pt idx="3">
                  <c:v>0.1</c:v>
                </c:pt>
                <c:pt idx="4">
                  <c:v>#N/A</c:v>
                </c:pt>
                <c:pt idx="5">
                  <c:v>0.05</c:v>
                </c:pt>
                <c:pt idx="6">
                  <c:v>#N/A</c:v>
                </c:pt>
                <c:pt idx="7">
                  <c:v>0.04</c:v>
                </c:pt>
                <c:pt idx="8">
                  <c:v>#N/A</c:v>
                </c:pt>
                <c:pt idx="9">
                  <c:v>0.09</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子育て支援券特別会計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0.28999999999999998</c:v>
                </c:pt>
                <c:pt idx="2">
                  <c:v>#N/A</c:v>
                </c:pt>
                <c:pt idx="3">
                  <c:v>0.28999999999999998</c:v>
                </c:pt>
                <c:pt idx="4">
                  <c:v>#N/A</c:v>
                </c:pt>
                <c:pt idx="5">
                  <c:v>0.31</c:v>
                </c:pt>
                <c:pt idx="6">
                  <c:v>#N/A</c:v>
                </c:pt>
                <c:pt idx="7">
                  <c:v>0.3</c:v>
                </c:pt>
                <c:pt idx="8">
                  <c:v>#N/A</c:v>
                </c:pt>
                <c:pt idx="9">
                  <c:v>0.32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0.49</c:v>
                </c:pt>
                <c:pt idx="2">
                  <c:v>#N/A</c:v>
                </c:pt>
                <c:pt idx="3">
                  <c:v>0.33</c:v>
                </c:pt>
                <c:pt idx="4">
                  <c:v>#N/A</c:v>
                </c:pt>
                <c:pt idx="5">
                  <c:v>0.38</c:v>
                </c:pt>
                <c:pt idx="6">
                  <c:v>#N/A</c:v>
                </c:pt>
                <c:pt idx="7">
                  <c:v>1.06</c:v>
                </c:pt>
                <c:pt idx="8">
                  <c:v>#N/A</c:v>
                </c:pt>
                <c:pt idx="9">
                  <c:v>1.17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c:v>
                </c:pt>
                <c:pt idx="2">
                  <c:v>#N/A</c:v>
                </c:pt>
                <c:pt idx="3">
                  <c:v>0.69</c:v>
                </c:pt>
                <c:pt idx="4">
                  <c:v>#N/A</c:v>
                </c:pt>
                <c:pt idx="5">
                  <c:v>0.57999999999999996</c:v>
                </c:pt>
                <c:pt idx="6">
                  <c:v>#N/A</c:v>
                </c:pt>
                <c:pt idx="7">
                  <c:v>1.42</c:v>
                </c:pt>
                <c:pt idx="8">
                  <c:v>#N/A</c:v>
                </c:pt>
                <c:pt idx="9">
                  <c:v>1.82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3.83</c:v>
                </c:pt>
                <c:pt idx="2">
                  <c:v>#N/A</c:v>
                </c:pt>
                <c:pt idx="3">
                  <c:v>6.2</c:v>
                </c:pt>
                <c:pt idx="4">
                  <c:v>#N/A</c:v>
                </c:pt>
                <c:pt idx="5">
                  <c:v>2.81</c:v>
                </c:pt>
                <c:pt idx="6">
                  <c:v>#N/A</c:v>
                </c:pt>
                <c:pt idx="7">
                  <c:v>2.37</c:v>
                </c:pt>
                <c:pt idx="8">
                  <c:v>#N/A</c:v>
                </c:pt>
                <c:pt idx="9">
                  <c:v>3.36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6.16</c:v>
                </c:pt>
                <c:pt idx="2">
                  <c:v>#N/A</c:v>
                </c:pt>
                <c:pt idx="3">
                  <c:v>6.74</c:v>
                </c:pt>
                <c:pt idx="4">
                  <c:v>#N/A</c:v>
                </c:pt>
                <c:pt idx="5">
                  <c:v>6.13</c:v>
                </c:pt>
                <c:pt idx="6">
                  <c:v>#N/A</c:v>
                </c:pt>
                <c:pt idx="7">
                  <c:v>5.56</c:v>
                </c:pt>
                <c:pt idx="8">
                  <c:v>#N/A</c:v>
                </c:pt>
                <c:pt idx="9">
                  <c:v>4.46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5.69</c:v>
                </c:pt>
                <c:pt idx="2">
                  <c:v>#N/A</c:v>
                </c:pt>
                <c:pt idx="3">
                  <c:v>5.61</c:v>
                </c:pt>
                <c:pt idx="4">
                  <c:v>#N/A</c:v>
                </c:pt>
                <c:pt idx="5">
                  <c:v>5.95</c:v>
                </c:pt>
                <c:pt idx="6">
                  <c:v>#N/A</c:v>
                </c:pt>
                <c:pt idx="7">
                  <c:v>6.51</c:v>
                </c:pt>
                <c:pt idx="8">
                  <c:v>#N/A</c:v>
                </c:pt>
                <c:pt idx="9">
                  <c:v>7.34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31138488"/>
        <c:axId val="235685592"/>
      </c:barChart>
      <c:catAx>
        <c:axId val="231138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5685592"/>
        <c:crosses val="autoZero"/>
        <c:auto val="1"/>
        <c:lblAlgn val="ctr"/>
        <c:lblOffset val="100"/>
        <c:tickLblSkip val="1"/>
        <c:tickMarkSkip val="1"/>
        <c:noMultiLvlLbl val="0"/>
      </c:catAx>
      <c:valAx>
        <c:axId val="235685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1138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3520</c:v>
                </c:pt>
                <c:pt idx="5">
                  <c:v>3662</c:v>
                </c:pt>
                <c:pt idx="8">
                  <c:v>3849</c:v>
                </c:pt>
                <c:pt idx="11">
                  <c:v>3960</c:v>
                </c:pt>
                <c:pt idx="14">
                  <c:v>3950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94</c:v>
                </c:pt>
                <c:pt idx="3">
                  <c:v>90</c:v>
                </c:pt>
                <c:pt idx="6">
                  <c:v>84</c:v>
                </c:pt>
                <c:pt idx="9">
                  <c:v>75</c:v>
                </c:pt>
                <c:pt idx="12">
                  <c:v>66</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377</c:v>
                </c:pt>
                <c:pt idx="3">
                  <c:v>375</c:v>
                </c:pt>
                <c:pt idx="6">
                  <c:v>377</c:v>
                </c:pt>
                <c:pt idx="9">
                  <c:v>387</c:v>
                </c:pt>
                <c:pt idx="12">
                  <c:v>409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886</c:v>
                </c:pt>
                <c:pt idx="3">
                  <c:v>867</c:v>
                </c:pt>
                <c:pt idx="6">
                  <c:v>911</c:v>
                </c:pt>
                <c:pt idx="9">
                  <c:v>867</c:v>
                </c:pt>
                <c:pt idx="12">
                  <c:v>872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3996</c:v>
                </c:pt>
                <c:pt idx="3">
                  <c:v>4034</c:v>
                </c:pt>
                <c:pt idx="6">
                  <c:v>4118</c:v>
                </c:pt>
                <c:pt idx="9">
                  <c:v>4115</c:v>
                </c:pt>
                <c:pt idx="12">
                  <c:v>3997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36096024"/>
        <c:axId val="232529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1833</c:v>
                </c:pt>
                <c:pt idx="2">
                  <c:v>#N/A</c:v>
                </c:pt>
                <c:pt idx="3">
                  <c:v>#N/A</c:v>
                </c:pt>
                <c:pt idx="4">
                  <c:v>1704</c:v>
                </c:pt>
                <c:pt idx="5">
                  <c:v>#N/A</c:v>
                </c:pt>
                <c:pt idx="6">
                  <c:v>#N/A</c:v>
                </c:pt>
                <c:pt idx="7">
                  <c:v>1641</c:v>
                </c:pt>
                <c:pt idx="8">
                  <c:v>#N/A</c:v>
                </c:pt>
                <c:pt idx="9">
                  <c:v>#N/A</c:v>
                </c:pt>
                <c:pt idx="10">
                  <c:v>1484</c:v>
                </c:pt>
                <c:pt idx="11">
                  <c:v>#N/A</c:v>
                </c:pt>
                <c:pt idx="12">
                  <c:v>#N/A</c:v>
                </c:pt>
                <c:pt idx="13">
                  <c:v>1394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36096024"/>
        <c:axId val="232529120"/>
      </c:lineChart>
      <c:catAx>
        <c:axId val="236096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2529120"/>
        <c:crosses val="autoZero"/>
        <c:auto val="1"/>
        <c:lblAlgn val="ctr"/>
        <c:lblOffset val="100"/>
        <c:tickLblSkip val="1"/>
        <c:tickMarkSkip val="1"/>
        <c:noMultiLvlLbl val="0"/>
      </c:catAx>
      <c:valAx>
        <c:axId val="232529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096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32955</c:v>
                </c:pt>
                <c:pt idx="5">
                  <c:v>33284</c:v>
                </c:pt>
                <c:pt idx="8">
                  <c:v>32393</c:v>
                </c:pt>
                <c:pt idx="11">
                  <c:v>32123</c:v>
                </c:pt>
                <c:pt idx="14">
                  <c:v>31835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3327</c:v>
                </c:pt>
                <c:pt idx="5">
                  <c:v>3214</c:v>
                </c:pt>
                <c:pt idx="8">
                  <c:v>3108</c:v>
                </c:pt>
                <c:pt idx="11">
                  <c:v>3157</c:v>
                </c:pt>
                <c:pt idx="14">
                  <c:v>3168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4993</c:v>
                </c:pt>
                <c:pt idx="5">
                  <c:v>5563</c:v>
                </c:pt>
                <c:pt idx="8">
                  <c:v>5850</c:v>
                </c:pt>
                <c:pt idx="11">
                  <c:v>5523</c:v>
                </c:pt>
                <c:pt idx="14">
                  <c:v>4936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5743</c:v>
                </c:pt>
                <c:pt idx="3">
                  <c:v>5553</c:v>
                </c:pt>
                <c:pt idx="6">
                  <c:v>5189</c:v>
                </c:pt>
                <c:pt idx="9">
                  <c:v>5063</c:v>
                </c:pt>
                <c:pt idx="12">
                  <c:v>5036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1762</c:v>
                </c:pt>
                <c:pt idx="3">
                  <c:v>1454</c:v>
                </c:pt>
                <c:pt idx="6">
                  <c:v>1412</c:v>
                </c:pt>
                <c:pt idx="9">
                  <c:v>1298</c:v>
                </c:pt>
                <c:pt idx="12">
                  <c:v>937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11977</c:v>
                </c:pt>
                <c:pt idx="3">
                  <c:v>11409</c:v>
                </c:pt>
                <c:pt idx="6">
                  <c:v>11228</c:v>
                </c:pt>
                <c:pt idx="9">
                  <c:v>10789</c:v>
                </c:pt>
                <c:pt idx="12">
                  <c:v>10436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478</c:v>
                </c:pt>
                <c:pt idx="3">
                  <c:v>392</c:v>
                </c:pt>
                <c:pt idx="6">
                  <c:v>312</c:v>
                </c:pt>
                <c:pt idx="9">
                  <c:v>240</c:v>
                </c:pt>
                <c:pt idx="12">
                  <c:v>176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32793</c:v>
                </c:pt>
                <c:pt idx="3">
                  <c:v>33051</c:v>
                </c:pt>
                <c:pt idx="6">
                  <c:v>31575</c:v>
                </c:pt>
                <c:pt idx="9">
                  <c:v>31049</c:v>
                </c:pt>
                <c:pt idx="12">
                  <c:v>31151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85411616"/>
        <c:axId val="1860758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11478</c:v>
                </c:pt>
                <c:pt idx="2">
                  <c:v>#N/A</c:v>
                </c:pt>
                <c:pt idx="3">
                  <c:v>#N/A</c:v>
                </c:pt>
                <c:pt idx="4">
                  <c:v>9798</c:v>
                </c:pt>
                <c:pt idx="5">
                  <c:v>#N/A</c:v>
                </c:pt>
                <c:pt idx="6">
                  <c:v>#N/A</c:v>
                </c:pt>
                <c:pt idx="7">
                  <c:v>8364</c:v>
                </c:pt>
                <c:pt idx="8">
                  <c:v>#N/A</c:v>
                </c:pt>
                <c:pt idx="9">
                  <c:v>#N/A</c:v>
                </c:pt>
                <c:pt idx="10">
                  <c:v>7637</c:v>
                </c:pt>
                <c:pt idx="11">
                  <c:v>#N/A</c:v>
                </c:pt>
                <c:pt idx="12">
                  <c:v>#N/A</c:v>
                </c:pt>
                <c:pt idx="13">
                  <c:v>7797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85411616"/>
        <c:axId val="186075824"/>
      </c:lineChart>
      <c:catAx>
        <c:axId val="185411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6075824"/>
        <c:crosses val="autoZero"/>
        <c:auto val="1"/>
        <c:lblAlgn val="ctr"/>
        <c:lblOffset val="100"/>
        <c:tickLblSkip val="1"/>
        <c:tickMarkSkip val="1"/>
        <c:noMultiLvlLbl val="0"/>
      </c:catAx>
      <c:valAx>
        <c:axId val="186075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411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{F3AE3993-28BC-4F23-9400-D1D39D989C11}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{D0033E01-3222-44A6-876D-28F0E6E7E75D}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{0EE7A121-7D62-46BF-9004-C350EF0D9CB4}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{821A5D04-A5DB-4219-9596-A84262F71625}</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{4A86C5AC-5CB2-42C7-83E2-6F04B4BFCE8E}</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{F47AE224-5DAF-4BC7-B43D-3E2A8A4ED9BA}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{BC506A15-5535-456A-9199-C3522CB2DA5C}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{C0198EBB-4C40-4FB6-BC4A-EC7955473D3A}</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{88A12B19-8D4E-438F-9076-E3B41BDA2A1B}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{40CD31EE-5374-48F4-B5C4-76C953391D10}</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86076608"/>
        <c:axId val="186077000"/>
      </c:scatterChart>
      <c:valAx>
        <c:axId val="1860766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6077000"/>
        <c:crosses val="autoZero"/>
        <c:crossBetween val="midCat"/>
      </c:valAx>
      <c:valAx>
        <c:axId val="18607700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60766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{3AB660C6-82ED-4F11-B679-D658C0FDD631}</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{A21DC935-58D3-48FF-BEDC-2B83281B52EB}</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{C5E92FF9-6608-48AC-A7DD-4FDA31FFA7A7}</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{59A5007B-CA66-4CD2-A232-648189E81F76}</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{2BB6AEC7-D2A2-4858-A408-EBB69E19F3E2}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11.9</c:v>
                </c:pt>
                <c:pt idx="1">
                  <c:v>11.4</c:v>
                </c:pt>
                <c:pt idx="2">
                  <c:v>10.7</c:v>
                </c:pt>
                <c:pt idx="3">
                  <c:v>10</c:v>
                </c:pt>
                <c:pt idx="4">
                  <c:v>9.4</c:v>
                </c:pt>
              </c:numCache>
            </c:numRef>
          </c:xVal>
          <c:yVal>
            <c:numRef>
              <c:f>公会計指標分析・財政指標組合せ分析表!$K$73:$O$73</c:f>
              <c:numCache>
                <c:formatCode>#,##0.0;"▲ "#,##0.0</c:formatCode>
                <c:ptCount val="5"/>
                <c:pt idx="0">
                  <c:v>71.400000000000006</c:v>
                </c:pt>
                <c:pt idx="1">
                  <c:v>60.9</c:v>
                </c:pt>
                <c:pt idx="2">
                  <c:v>52.4</c:v>
                </c:pt>
                <c:pt idx="3">
                  <c:v>47.4</c:v>
                </c:pt>
                <c:pt idx="4">
                  <c:v>49.6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{537CF0CD-CF79-441A-B024-573BEE6B7FE4}</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{AFB70AD0-31D7-44F8-804A-14802A675E45}</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{8FBEB94B-DD4D-4E9A-8AF9-6E5B6956C588}</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{4068F242-5418-4E67-A3E4-C6B09BAD7813}</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{1DDA182A-7803-4863-B4B1-C7FB90BBE4AE}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10.4</c:v>
                </c:pt>
                <c:pt idx="1">
                  <c:v>9.6</c:v>
                </c:pt>
                <c:pt idx="2">
                  <c:v>8.5</c:v>
                </c:pt>
                <c:pt idx="3">
                  <c:v>8</c:v>
                </c:pt>
                <c:pt idx="4">
                  <c:v>7.4</c:v>
                </c:pt>
              </c:numCache>
            </c:numRef>
          </c:xVal>
          <c:yVal>
            <c:numRef>
              <c:f>公会計指標分析・財政指標組合せ分析表!$K$77:$O$77</c:f>
              <c:numCache>
                <c:formatCode>#,##0.0;"▲ "#,##0.0</c:formatCode>
                <c:ptCount val="5"/>
                <c:pt idx="0">
                  <c:v>52.6</c:v>
                </c:pt>
                <c:pt idx="1">
                  <c:v>41.3</c:v>
                </c:pt>
                <c:pt idx="2">
                  <c:v>33</c:v>
                </c:pt>
                <c:pt idx="3">
                  <c:v>35.700000000000003</c:v>
                </c:pt>
                <c:pt idx="4">
                  <c:v>33.9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86077784"/>
        <c:axId val="186078176"/>
      </c:scatterChart>
      <c:valAx>
        <c:axId val="186077784"/>
        <c:scaling>
          <c:orientation val="minMax"/>
          <c:max val="12.299999999999999"/>
          <c:min val="7.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6078176"/>
        <c:crosses val="autoZero"/>
        <c:crossBetween val="midCat"/>
      </c:valAx>
      <c:valAx>
        <c:axId val="186078176"/>
        <c:scaling>
          <c:orientation val="minMax"/>
          <c:max val="78"/>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60777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栃木県大田原市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72,441
71,500
354.36
35,182,418
34,102,592
923,188
19,293,699
31,151,247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49.6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平成</a:t>
          </a:r>
          <a:r>
            <a:rPr kumimoji="1" lang="en-US" altLang="ja-JP" sz="1100" baseline="0">
              <a:solidFill>
                <a:schemeClr val="dk1"/>
              </a:solidFill>
              <a:effectLst/>
              <a:latin typeface="+mn-lt"/>
              <a:ea typeface="+mn-ea"/>
              <a:cs typeface="+mn-cs"/>
            </a:rPr>
            <a:t>17</a:t>
          </a:r>
          <a:r>
            <a:rPr kumimoji="1" lang="ja-JP" altLang="ja-JP" sz="1100" baseline="0">
              <a:solidFill>
                <a:schemeClr val="dk1"/>
              </a:solidFill>
              <a:effectLst/>
              <a:latin typeface="+mn-lt"/>
              <a:ea typeface="+mn-ea"/>
              <a:cs typeface="+mn-cs"/>
            </a:rPr>
            <a:t>年度の合併以降、平成</a:t>
          </a:r>
          <a:r>
            <a:rPr kumimoji="1" lang="en-US" altLang="ja-JP" sz="1100" baseline="0">
              <a:solidFill>
                <a:schemeClr val="dk1"/>
              </a:solidFill>
              <a:effectLst/>
              <a:latin typeface="+mn-lt"/>
              <a:ea typeface="+mn-ea"/>
              <a:cs typeface="+mn-cs"/>
            </a:rPr>
            <a:t>20</a:t>
          </a:r>
          <a:r>
            <a:rPr kumimoji="1" lang="ja-JP" altLang="ja-JP" sz="1100" baseline="0">
              <a:solidFill>
                <a:schemeClr val="dk1"/>
              </a:solidFill>
              <a:effectLst/>
              <a:latin typeface="+mn-lt"/>
              <a:ea typeface="+mn-ea"/>
              <a:cs typeface="+mn-cs"/>
            </a:rPr>
            <a:t>年度の</a:t>
          </a:r>
          <a:r>
            <a:rPr kumimoji="1" lang="en-US" altLang="ja-JP" sz="1100" baseline="0">
              <a:solidFill>
                <a:schemeClr val="dk1"/>
              </a:solidFill>
              <a:effectLst/>
              <a:latin typeface="+mn-lt"/>
              <a:ea typeface="+mn-ea"/>
              <a:cs typeface="+mn-cs"/>
            </a:rPr>
            <a:t>0.77</a:t>
          </a:r>
          <a:r>
            <a:rPr kumimoji="1" lang="ja-JP" altLang="ja-JP" sz="1100" baseline="0">
              <a:solidFill>
                <a:schemeClr val="dk1"/>
              </a:solidFill>
              <a:effectLst/>
              <a:latin typeface="+mn-lt"/>
              <a:ea typeface="+mn-ea"/>
              <a:cs typeface="+mn-cs"/>
            </a:rPr>
            <a:t>をピークに低下傾向にあり、平成</a:t>
          </a:r>
          <a:r>
            <a:rPr kumimoji="1" lang="en-US" altLang="ja-JP" sz="1100" baseline="0">
              <a:solidFill>
                <a:schemeClr val="dk1"/>
              </a:solidFill>
              <a:effectLst/>
              <a:latin typeface="+mn-lt"/>
              <a:ea typeface="+mn-ea"/>
              <a:cs typeface="+mn-cs"/>
            </a:rPr>
            <a:t>23</a:t>
          </a:r>
          <a:r>
            <a:rPr kumimoji="1" lang="ja-JP" altLang="ja-JP" sz="1100" baseline="0">
              <a:solidFill>
                <a:schemeClr val="dk1"/>
              </a:solidFill>
              <a:effectLst/>
              <a:latin typeface="+mn-lt"/>
              <a:ea typeface="+mn-ea"/>
              <a:cs typeface="+mn-cs"/>
            </a:rPr>
            <a:t>年度以降は横這い状態である。長引く景気低迷による個人・法人関係税の減収及び合併特例債などの償還に伴う需要額の増加などにより、平成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年度は</a:t>
          </a:r>
          <a:r>
            <a:rPr kumimoji="1" lang="en-US" altLang="ja-JP" sz="1100" baseline="0">
              <a:solidFill>
                <a:schemeClr val="dk1"/>
              </a:solidFill>
              <a:effectLst/>
              <a:latin typeface="+mn-lt"/>
              <a:ea typeface="+mn-ea"/>
              <a:cs typeface="+mn-cs"/>
            </a:rPr>
            <a:t>0.64</a:t>
          </a:r>
          <a:r>
            <a:rPr kumimoji="1" lang="ja-JP" altLang="ja-JP" sz="1100" baseline="0">
              <a:solidFill>
                <a:schemeClr val="dk1"/>
              </a:solidFill>
              <a:effectLst/>
              <a:latin typeface="+mn-lt"/>
              <a:ea typeface="+mn-ea"/>
              <a:cs typeface="+mn-cs"/>
            </a:rPr>
            <a:t>と類似団体平均及び県内平均を下回っているため、市税等の徴収率向上及び広告事業による税外収入の確保、定員適正化計画に基づく定員管理（平成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年度から</a:t>
          </a:r>
          <a:r>
            <a:rPr kumimoji="1" lang="en-US" altLang="ja-JP" sz="1100" baseline="0">
              <a:solidFill>
                <a:schemeClr val="dk1"/>
              </a:solidFill>
              <a:effectLst/>
              <a:latin typeface="+mn-lt"/>
              <a:ea typeface="+mn-ea"/>
              <a:cs typeface="+mn-cs"/>
            </a:rPr>
            <a:t>5</a:t>
          </a:r>
          <a:r>
            <a:rPr kumimoji="1" lang="ja-JP" altLang="ja-JP" sz="1100" baseline="0">
              <a:solidFill>
                <a:schemeClr val="dk1"/>
              </a:solidFill>
              <a:effectLst/>
              <a:latin typeface="+mn-lt"/>
              <a:ea typeface="+mn-ea"/>
              <a:cs typeface="+mn-cs"/>
            </a:rPr>
            <a:t>年間で職員数を</a:t>
          </a:r>
          <a:r>
            <a:rPr kumimoji="1" lang="en-US" altLang="ja-JP" sz="1100" baseline="0">
              <a:solidFill>
                <a:schemeClr val="dk1"/>
              </a:solidFill>
              <a:effectLst/>
              <a:latin typeface="+mn-lt"/>
              <a:ea typeface="+mn-ea"/>
              <a:cs typeface="+mn-cs"/>
            </a:rPr>
            <a:t>10</a:t>
          </a:r>
          <a:r>
            <a:rPr kumimoji="1" lang="ja-JP" altLang="ja-JP" sz="1100" baseline="0">
              <a:solidFill>
                <a:schemeClr val="dk1"/>
              </a:solidFill>
              <a:effectLst/>
              <a:latin typeface="+mn-lt"/>
              <a:ea typeface="+mn-ea"/>
              <a:cs typeface="+mn-cs"/>
            </a:rPr>
            <a:t>％減）、民間委託の推進等により、財政の健全化を図る。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71664</xdr:rowOff>
    </xdr:from>
    <xdr:to>
      <xdr:col>7</xdr:col>
      <xdr:colOff>152400</xdr:colOff>
      <xdr:row>46</xdr:row>
      <xdr:rowOff>29028</xdr:rowOff>
    </xdr:to>
    <xdr:cxnSp macro="">
      <xdr:nvCxnSpPr>
        <xdr:cNvPr id="65" name="直線コネクタ 64"/>
        <xdr:cNvCxnSpPr/>
      </xdr:nvCxnSpPr>
      <xdr:spPr>
        <a:xfrm flipV="1">
          <a:off x="4953000" y="624386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158041</xdr:rowOff>
    </xdr:from>
    <xdr:ext cx="762000" cy="259045"/>
    <xdr:sp macro="" textlink="">
      <xdr:nvSpPr>
        <xdr:cNvPr id="68" name="財政力最大値テキスト"/>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36</xdr:row>
      <xdr:rowOff>71664</xdr:rowOff>
    </xdr:from>
    <xdr:to>
      <xdr:col>7</xdr:col>
      <xdr:colOff>241300</xdr:colOff>
      <xdr:row>36</xdr:row>
      <xdr:rowOff>71664</xdr:rowOff>
    </xdr:to>
    <xdr:cxnSp macro="">
      <xdr:nvCxnSpPr>
        <xdr:cNvPr id="69" name="直線コネクタ 68"/>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43543</xdr:rowOff>
    </xdr:from>
    <xdr:to>
      <xdr:col>7</xdr:col>
      <xdr:colOff>152400</xdr:colOff>
      <xdr:row>43</xdr:row>
      <xdr:rowOff>60778</xdr:rowOff>
    </xdr:to>
    <xdr:cxnSp macro="">
      <xdr:nvCxnSpPr>
        <xdr:cNvPr id="70" name="直線コネクタ 69"/>
        <xdr:cNvCxnSpPr/>
      </xdr:nvCxnSpPr>
      <xdr:spPr>
        <a:xfrm>
          <a:off x="4114800" y="74158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129012</xdr:rowOff>
    </xdr:from>
    <xdr:ext cx="762000" cy="259045"/>
    <xdr:sp macro="" textlink="">
      <xdr:nvSpPr>
        <xdr:cNvPr id="71" name="財政力平均値テキスト"/>
        <xdr:cNvSpPr txBox="1"/>
      </xdr:nvSpPr>
      <xdr:spPr>
        <a:xfrm>
          <a:off x="5041900" y="715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112485</xdr:rowOff>
    </xdr:from>
    <xdr:to>
      <xdr:col>7</xdr:col>
      <xdr:colOff>203200</xdr:colOff>
      <xdr:row>43</xdr:row>
      <xdr:rowOff>42635</xdr:rowOff>
    </xdr:to>
    <xdr:sp macro="" textlink="">
      <xdr:nvSpPr>
        <xdr:cNvPr id="72" name="フローチャート : 判断 71"/>
        <xdr:cNvSpPr/>
      </xdr:nvSpPr>
      <xdr:spPr>
        <a:xfrm>
          <a:off x="49022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43543</xdr:rowOff>
    </xdr:from>
    <xdr:to>
      <xdr:col>6</xdr:col>
      <xdr:colOff>0</xdr:colOff>
      <xdr:row>43</xdr:row>
      <xdr:rowOff>43543</xdr:rowOff>
    </xdr:to>
    <xdr:cxnSp macro="">
      <xdr:nvCxnSpPr>
        <xdr:cNvPr id="73" name="直線コネクタ 72"/>
        <xdr:cNvCxnSpPr/>
      </xdr:nvCxnSpPr>
      <xdr:spPr>
        <a:xfrm>
          <a:off x="3225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129722</xdr:rowOff>
    </xdr:from>
    <xdr:to>
      <xdr:col>6</xdr:col>
      <xdr:colOff>50800</xdr:colOff>
      <xdr:row>43</xdr:row>
      <xdr:rowOff>59872</xdr:rowOff>
    </xdr:to>
    <xdr:sp macro="" textlink="">
      <xdr:nvSpPr>
        <xdr:cNvPr id="74" name="フローチャート :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70049</xdr:rowOff>
    </xdr:from>
    <xdr:ext cx="736600" cy="259045"/>
    <xdr:sp macro="" textlink="">
      <xdr:nvSpPr>
        <xdr:cNvPr id="75" name="テキスト ボックス 74"/>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43543</xdr:rowOff>
    </xdr:from>
    <xdr:to>
      <xdr:col>4</xdr:col>
      <xdr:colOff>482600</xdr:colOff>
      <xdr:row>43</xdr:row>
      <xdr:rowOff>43543</xdr:rowOff>
    </xdr:to>
    <xdr:cxnSp macro="">
      <xdr:nvCxnSpPr>
        <xdr:cNvPr id="76" name="直線コネクタ 75"/>
        <xdr:cNvCxnSpPr/>
      </xdr:nvCxnSpPr>
      <xdr:spPr>
        <a:xfrm>
          <a:off x="2336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112485</xdr:rowOff>
    </xdr:from>
    <xdr:to>
      <xdr:col>4</xdr:col>
      <xdr:colOff>533400</xdr:colOff>
      <xdr:row>43</xdr:row>
      <xdr:rowOff>42635</xdr:rowOff>
    </xdr:to>
    <xdr:sp macro="" textlink="">
      <xdr:nvSpPr>
        <xdr:cNvPr id="77" name="フローチャート : 判断 76"/>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52812</xdr:rowOff>
    </xdr:from>
    <xdr:ext cx="762000" cy="259045"/>
    <xdr:sp macro="" textlink="">
      <xdr:nvSpPr>
        <xdr:cNvPr id="78" name="テキスト ボックス 77"/>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43543</xdr:rowOff>
    </xdr:from>
    <xdr:to>
      <xdr:col>3</xdr:col>
      <xdr:colOff>279400</xdr:colOff>
      <xdr:row>43</xdr:row>
      <xdr:rowOff>60778</xdr:rowOff>
    </xdr:to>
    <xdr:cxnSp macro="">
      <xdr:nvCxnSpPr>
        <xdr:cNvPr id="79" name="直線コネクタ 78"/>
        <xdr:cNvCxnSpPr/>
      </xdr:nvCxnSpPr>
      <xdr:spPr>
        <a:xfrm flipV="1">
          <a:off x="1447800" y="74158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80" name="フローチャート :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82" name="フローチャート :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89" name="円/楕円 88"/>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153505</xdr:rowOff>
    </xdr:from>
    <xdr:ext cx="762000" cy="259045"/>
    <xdr:sp macro="" textlink="">
      <xdr:nvSpPr>
        <xdr:cNvPr id="90"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164193</xdr:rowOff>
    </xdr:from>
    <xdr:to>
      <xdr:col>6</xdr:col>
      <xdr:colOff>50800</xdr:colOff>
      <xdr:row>43</xdr:row>
      <xdr:rowOff>94343</xdr:rowOff>
    </xdr:to>
    <xdr:sp macro="" textlink="">
      <xdr:nvSpPr>
        <xdr:cNvPr id="91" name="円/楕円 90"/>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79120</xdr:rowOff>
    </xdr:from>
    <xdr:ext cx="736600" cy="259045"/>
    <xdr:sp macro="" textlink="">
      <xdr:nvSpPr>
        <xdr:cNvPr id="92" name="テキスト ボックス 91"/>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164193</xdr:rowOff>
    </xdr:from>
    <xdr:to>
      <xdr:col>4</xdr:col>
      <xdr:colOff>533400</xdr:colOff>
      <xdr:row>43</xdr:row>
      <xdr:rowOff>94343</xdr:rowOff>
    </xdr:to>
    <xdr:sp macro="" textlink="">
      <xdr:nvSpPr>
        <xdr:cNvPr id="93" name="円/楕円 92"/>
        <xdr:cNvSpPr/>
      </xdr:nvSpPr>
      <xdr:spPr>
        <a:xfrm>
          <a:off x="3175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79120</xdr:rowOff>
    </xdr:from>
    <xdr:ext cx="762000" cy="259045"/>
    <xdr:sp macro="" textlink="">
      <xdr:nvSpPr>
        <xdr:cNvPr id="94" name="テキスト ボックス 93"/>
        <xdr:cNvSpPr txBox="1"/>
      </xdr:nvSpPr>
      <xdr:spPr>
        <a:xfrm>
          <a:off x="2844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164193</xdr:rowOff>
    </xdr:from>
    <xdr:to>
      <xdr:col>3</xdr:col>
      <xdr:colOff>330200</xdr:colOff>
      <xdr:row>43</xdr:row>
      <xdr:rowOff>94343</xdr:rowOff>
    </xdr:to>
    <xdr:sp macro="" textlink="">
      <xdr:nvSpPr>
        <xdr:cNvPr id="95" name="円/楕円 94"/>
        <xdr:cNvSpPr/>
      </xdr:nvSpPr>
      <xdr:spPr>
        <a:xfrm>
          <a:off x="2286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79120</xdr:rowOff>
    </xdr:from>
    <xdr:ext cx="762000" cy="259045"/>
    <xdr:sp macro="" textlink="">
      <xdr:nvSpPr>
        <xdr:cNvPr id="96" name="テキスト ボックス 95"/>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97" name="円/楕円 96"/>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98" name="テキスト ボックス 97"/>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扶助費や物件費の</a:t>
          </a:r>
          <a:r>
            <a:rPr kumimoji="1" lang="ja-JP" altLang="ja-JP" sz="1100">
              <a:solidFill>
                <a:schemeClr val="dk1"/>
              </a:solidFill>
              <a:effectLst/>
              <a:latin typeface="+mn-lt"/>
              <a:ea typeface="+mn-ea"/>
              <a:cs typeface="+mn-cs"/>
            </a:rPr>
            <a:t>増加により、平成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年度は前年度比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94.8</a:t>
          </a:r>
          <a:r>
            <a:rPr kumimoji="1" lang="ja-JP" altLang="ja-JP" sz="1100">
              <a:solidFill>
                <a:schemeClr val="dk1"/>
              </a:solidFill>
              <a:effectLst/>
              <a:latin typeface="+mn-lt"/>
              <a:ea typeface="+mn-ea"/>
              <a:cs typeface="+mn-cs"/>
            </a:rPr>
            <a:t>％となり、類似団体平均及び県内平均を大きく上回っている。市税等の徴収率向上などによる歳入の確保に努めるとともに、定員適正化計画に基づく定員管理（平成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年間で職員数を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％減）、事務事業の更なる見直し、民間委託等の推進、事務改善マニュアルに基づく経費削減（年</a:t>
          </a:r>
          <a:r>
            <a:rPr kumimoji="1" lang="en-US" altLang="ja-JP" sz="1100">
              <a:solidFill>
                <a:schemeClr val="dk1"/>
              </a:solidFill>
              <a:effectLst/>
              <a:latin typeface="+mn-lt"/>
              <a:ea typeface="+mn-ea"/>
              <a:cs typeface="+mn-cs"/>
            </a:rPr>
            <a:t>2,000</a:t>
          </a:r>
          <a:r>
            <a:rPr kumimoji="1" lang="ja-JP" altLang="ja-JP" sz="1100">
              <a:solidFill>
                <a:schemeClr val="dk1"/>
              </a:solidFill>
              <a:effectLst/>
              <a:latin typeface="+mn-lt"/>
              <a:ea typeface="+mn-ea"/>
              <a:cs typeface="+mn-cs"/>
            </a:rPr>
            <a:t>万円の経費削減）などによる経常経費の削減に努め、「平成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年度の経常収支比率を</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％以下にする」ことを目標に改善を進める。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67</xdr:row>
      <xdr:rowOff>31750</xdr:rowOff>
    </xdr:to>
    <xdr:cxnSp macro="">
      <xdr:nvCxnSpPr>
        <xdr:cNvPr id="130" name="直線コネクタ 129"/>
        <xdr:cNvCxnSpPr/>
      </xdr:nvCxnSpPr>
      <xdr:spPr>
        <a:xfrm flipV="1">
          <a:off x="4953000" y="999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3827</xdr:rowOff>
    </xdr:from>
    <xdr:ext cx="762000" cy="259045"/>
    <xdr:sp macro="" textlink="">
      <xdr:nvSpPr>
        <xdr:cNvPr id="131"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94.8</a:t>
          </a:r>
          <a:endParaRPr kumimoji="1" lang="ja-JP" altLang="en-US" sz="1000" b="1">
            <a:latin typeface="ＭＳ Ｐゴシック"/>
          </a:endParaRPr>
        </a:p>
      </xdr:txBody>
    </xdr:sp>
    <xdr:clientData/>
  </xdr:oneCellAnchor>
  <xdr:twoCellAnchor>
    <xdr:from>
      <xdr:col>7</xdr:col>
      <xdr:colOff>63500</xdr:colOff>
      <xdr:row>67</xdr:row>
      <xdr:rowOff>31750</xdr:rowOff>
    </xdr:from>
    <xdr:to>
      <xdr:col>7</xdr:col>
      <xdr:colOff>241300</xdr:colOff>
      <xdr:row>67</xdr:row>
      <xdr:rowOff>31750</xdr:rowOff>
    </xdr:to>
    <xdr:cxnSp macro="">
      <xdr:nvCxnSpPr>
        <xdr:cNvPr id="132" name="直線コネクタ 131"/>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33"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34" name="直線コネクタ 133"/>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67</xdr:row>
      <xdr:rowOff>8769</xdr:rowOff>
    </xdr:from>
    <xdr:to>
      <xdr:col>7</xdr:col>
      <xdr:colOff>152400</xdr:colOff>
      <xdr:row>67</xdr:row>
      <xdr:rowOff>31750</xdr:rowOff>
    </xdr:to>
    <xdr:cxnSp macro="">
      <xdr:nvCxnSpPr>
        <xdr:cNvPr id="135" name="直線コネクタ 134"/>
        <xdr:cNvCxnSpPr/>
      </xdr:nvCxnSpPr>
      <xdr:spPr>
        <a:xfrm>
          <a:off x="4114800" y="11495919"/>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130827</xdr:rowOff>
    </xdr:from>
    <xdr:ext cx="762000" cy="259045"/>
    <xdr:sp macro="" textlink="">
      <xdr:nvSpPr>
        <xdr:cNvPr id="136" name="財政構造の弾力性平均値テキスト"/>
        <xdr:cNvSpPr txBox="1"/>
      </xdr:nvSpPr>
      <xdr:spPr>
        <a:xfrm>
          <a:off x="5041900" y="1058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7" name="フローチャート : 判断 136"/>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134257</xdr:rowOff>
    </xdr:from>
    <xdr:to>
      <xdr:col>6</xdr:col>
      <xdr:colOff>0</xdr:colOff>
      <xdr:row>67</xdr:row>
      <xdr:rowOff>8769</xdr:rowOff>
    </xdr:to>
    <xdr:cxnSp macro="">
      <xdr:nvCxnSpPr>
        <xdr:cNvPr id="138" name="直線コネクタ 137"/>
        <xdr:cNvCxnSpPr/>
      </xdr:nvCxnSpPr>
      <xdr:spPr>
        <a:xfrm>
          <a:off x="3225800" y="11449957"/>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21469</xdr:rowOff>
    </xdr:from>
    <xdr:to>
      <xdr:col>6</xdr:col>
      <xdr:colOff>50800</xdr:colOff>
      <xdr:row>61</xdr:row>
      <xdr:rowOff>123069</xdr:rowOff>
    </xdr:to>
    <xdr:sp macro="" textlink="">
      <xdr:nvSpPr>
        <xdr:cNvPr id="139" name="フローチャート : 判断 138"/>
        <xdr:cNvSpPr/>
      </xdr:nvSpPr>
      <xdr:spPr>
        <a:xfrm>
          <a:off x="4064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133246</xdr:rowOff>
    </xdr:from>
    <xdr:ext cx="736600" cy="259045"/>
    <xdr:sp macro="" textlink="">
      <xdr:nvSpPr>
        <xdr:cNvPr id="140" name="テキスト ボックス 139"/>
        <xdr:cNvSpPr txBox="1"/>
      </xdr:nvSpPr>
      <xdr:spPr>
        <a:xfrm>
          <a:off x="3733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75898</xdr:rowOff>
    </xdr:from>
    <xdr:to>
      <xdr:col>4</xdr:col>
      <xdr:colOff>482600</xdr:colOff>
      <xdr:row>66</xdr:row>
      <xdr:rowOff>134257</xdr:rowOff>
    </xdr:to>
    <xdr:cxnSp macro="">
      <xdr:nvCxnSpPr>
        <xdr:cNvPr id="141" name="直線コネクタ 140"/>
        <xdr:cNvCxnSpPr/>
      </xdr:nvCxnSpPr>
      <xdr:spPr>
        <a:xfrm>
          <a:off x="2336800" y="11220148"/>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2" name="フローチャート : 判断 141"/>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19249</xdr:rowOff>
    </xdr:from>
    <xdr:ext cx="762000" cy="259045"/>
    <xdr:sp macro="" textlink="">
      <xdr:nvSpPr>
        <xdr:cNvPr id="143" name="テキスト ボックス 142"/>
        <xdr:cNvSpPr txBox="1"/>
      </xdr:nvSpPr>
      <xdr:spPr>
        <a:xfrm>
          <a:off x="2844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75898</xdr:rowOff>
    </xdr:from>
    <xdr:to>
      <xdr:col>3</xdr:col>
      <xdr:colOff>279400</xdr:colOff>
      <xdr:row>67</xdr:row>
      <xdr:rowOff>31750</xdr:rowOff>
    </xdr:to>
    <xdr:cxnSp macro="">
      <xdr:nvCxnSpPr>
        <xdr:cNvPr id="144" name="直線コネクタ 143"/>
        <xdr:cNvCxnSpPr/>
      </xdr:nvCxnSpPr>
      <xdr:spPr>
        <a:xfrm flipV="1">
          <a:off x="1447800" y="11220148"/>
          <a:ext cx="889000" cy="29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67431</xdr:rowOff>
    </xdr:from>
    <xdr:to>
      <xdr:col>3</xdr:col>
      <xdr:colOff>330200</xdr:colOff>
      <xdr:row>61</xdr:row>
      <xdr:rowOff>169031</xdr:rowOff>
    </xdr:to>
    <xdr:sp macro="" textlink="">
      <xdr:nvSpPr>
        <xdr:cNvPr id="145" name="フローチャート : 判断 144"/>
        <xdr:cNvSpPr/>
      </xdr:nvSpPr>
      <xdr:spPr>
        <a:xfrm>
          <a:off x="2286000" y="1052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7758</xdr:rowOff>
    </xdr:from>
    <xdr:ext cx="762000" cy="259045"/>
    <xdr:sp macro="" textlink="">
      <xdr:nvSpPr>
        <xdr:cNvPr id="146" name="テキスト ボックス 145"/>
        <xdr:cNvSpPr txBox="1"/>
      </xdr:nvSpPr>
      <xdr:spPr>
        <a:xfrm>
          <a:off x="1955800" y="102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159355</xdr:rowOff>
    </xdr:from>
    <xdr:to>
      <xdr:col>2</xdr:col>
      <xdr:colOff>127000</xdr:colOff>
      <xdr:row>62</xdr:row>
      <xdr:rowOff>89505</xdr:rowOff>
    </xdr:to>
    <xdr:sp macro="" textlink="">
      <xdr:nvSpPr>
        <xdr:cNvPr id="147" name="フローチャート : 判断 146"/>
        <xdr:cNvSpPr/>
      </xdr:nvSpPr>
      <xdr:spPr>
        <a:xfrm>
          <a:off x="1397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99682</xdr:rowOff>
    </xdr:from>
    <xdr:ext cx="762000" cy="259045"/>
    <xdr:sp macro="" textlink="">
      <xdr:nvSpPr>
        <xdr:cNvPr id="148" name="テキスト ボックス 147"/>
        <xdr:cNvSpPr txBox="1"/>
      </xdr:nvSpPr>
      <xdr:spPr>
        <a:xfrm>
          <a:off x="1066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152400</xdr:rowOff>
    </xdr:from>
    <xdr:to>
      <xdr:col>7</xdr:col>
      <xdr:colOff>203200</xdr:colOff>
      <xdr:row>67</xdr:row>
      <xdr:rowOff>82550</xdr:rowOff>
    </xdr:to>
    <xdr:sp macro="" textlink="">
      <xdr:nvSpPr>
        <xdr:cNvPr id="154" name="円/楕円 153"/>
        <xdr:cNvSpPr/>
      </xdr:nvSpPr>
      <xdr:spPr>
        <a:xfrm>
          <a:off x="49022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48277</xdr:rowOff>
    </xdr:from>
    <xdr:ext cx="762000" cy="259045"/>
    <xdr:sp macro="" textlink="">
      <xdr:nvSpPr>
        <xdr:cNvPr id="155" name="財政構造の弾力性該当値テキスト"/>
        <xdr:cNvSpPr txBox="1"/>
      </xdr:nvSpPr>
      <xdr:spPr>
        <a:xfrm>
          <a:off x="5041900" y="1136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129419</xdr:rowOff>
    </xdr:from>
    <xdr:to>
      <xdr:col>6</xdr:col>
      <xdr:colOff>50800</xdr:colOff>
      <xdr:row>67</xdr:row>
      <xdr:rowOff>59569</xdr:rowOff>
    </xdr:to>
    <xdr:sp macro="" textlink="">
      <xdr:nvSpPr>
        <xdr:cNvPr id="156" name="円/楕円 155"/>
        <xdr:cNvSpPr/>
      </xdr:nvSpPr>
      <xdr:spPr>
        <a:xfrm>
          <a:off x="4064000" y="1144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44346</xdr:rowOff>
    </xdr:from>
    <xdr:ext cx="736600" cy="259045"/>
    <xdr:sp macro="" textlink="">
      <xdr:nvSpPr>
        <xdr:cNvPr id="157" name="テキスト ボックス 156"/>
        <xdr:cNvSpPr txBox="1"/>
      </xdr:nvSpPr>
      <xdr:spPr>
        <a:xfrm>
          <a:off x="3733800" y="11531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83457</xdr:rowOff>
    </xdr:from>
    <xdr:to>
      <xdr:col>4</xdr:col>
      <xdr:colOff>533400</xdr:colOff>
      <xdr:row>67</xdr:row>
      <xdr:rowOff>13607</xdr:rowOff>
    </xdr:to>
    <xdr:sp macro="" textlink="">
      <xdr:nvSpPr>
        <xdr:cNvPr id="158" name="円/楕円 157"/>
        <xdr:cNvSpPr/>
      </xdr:nvSpPr>
      <xdr:spPr>
        <a:xfrm>
          <a:off x="3175000" y="1139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169834</xdr:rowOff>
    </xdr:from>
    <xdr:ext cx="762000" cy="259045"/>
    <xdr:sp macro="" textlink="">
      <xdr:nvSpPr>
        <xdr:cNvPr id="159" name="テキスト ボックス 158"/>
        <xdr:cNvSpPr txBox="1"/>
      </xdr:nvSpPr>
      <xdr:spPr>
        <a:xfrm>
          <a:off x="2844800" y="1148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25098</xdr:rowOff>
    </xdr:from>
    <xdr:to>
      <xdr:col>3</xdr:col>
      <xdr:colOff>330200</xdr:colOff>
      <xdr:row>65</xdr:row>
      <xdr:rowOff>126698</xdr:rowOff>
    </xdr:to>
    <xdr:sp macro="" textlink="">
      <xdr:nvSpPr>
        <xdr:cNvPr id="160" name="円/楕円 159"/>
        <xdr:cNvSpPr/>
      </xdr:nvSpPr>
      <xdr:spPr>
        <a:xfrm>
          <a:off x="2286000" y="1116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111475</xdr:rowOff>
    </xdr:from>
    <xdr:ext cx="762000" cy="259045"/>
    <xdr:sp macro="" textlink="">
      <xdr:nvSpPr>
        <xdr:cNvPr id="161" name="テキスト ボックス 160"/>
        <xdr:cNvSpPr txBox="1"/>
      </xdr:nvSpPr>
      <xdr:spPr>
        <a:xfrm>
          <a:off x="1955800" y="1125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152400</xdr:rowOff>
    </xdr:from>
    <xdr:to>
      <xdr:col>2</xdr:col>
      <xdr:colOff>127000</xdr:colOff>
      <xdr:row>67</xdr:row>
      <xdr:rowOff>82550</xdr:rowOff>
    </xdr:to>
    <xdr:sp macro="" textlink="">
      <xdr:nvSpPr>
        <xdr:cNvPr id="162" name="円/楕円 161"/>
        <xdr:cNvSpPr/>
      </xdr:nvSpPr>
      <xdr:spPr>
        <a:xfrm>
          <a:off x="1397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67327</xdr:rowOff>
    </xdr:from>
    <xdr:ext cx="762000" cy="259045"/>
    <xdr:sp macro="" textlink="">
      <xdr:nvSpPr>
        <xdr:cNvPr id="163" name="テキスト ボックス 162"/>
        <xdr:cNvSpPr txBox="1"/>
      </xdr:nvSpPr>
      <xdr:spPr>
        <a:xfrm>
          <a:off x="10668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[131,345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114,511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っているが、全国平均及び県内平均を上回っている。主な要因としては、ごみ処理業務や消防業務を一部事務組合で行っているため、一部事務組合の人件費・物件費に充てる負担金を合計した場合の金額の増加が挙げられる。また、温泉施設の運営委託、保育園及び火葬場の外部委託なども影響している。人件費については、定員適正化計画に基づく定員管理（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年間で職員数を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％減）等による抑制、物件費については、公共施設等総合管理計画に基づく施設の適正配置等による管理運営費の削減に努める。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80" name="直線コネクタ 179"/>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1" name="テキスト ボックス 180"/>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4" name="直線コネクタ 183"/>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5" name="テキスト ボックス 184"/>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73406</xdr:rowOff>
    </xdr:from>
    <xdr:to>
      <xdr:col>7</xdr:col>
      <xdr:colOff>152400</xdr:colOff>
      <xdr:row>88</xdr:row>
      <xdr:rowOff>90277</xdr:rowOff>
    </xdr:to>
    <xdr:cxnSp macro="">
      <xdr:nvCxnSpPr>
        <xdr:cNvPr id="189" name="直線コネクタ 188"/>
        <xdr:cNvCxnSpPr/>
      </xdr:nvCxnSpPr>
      <xdr:spPr>
        <a:xfrm flipV="1">
          <a:off x="4953000" y="13960856"/>
          <a:ext cx="0" cy="12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62354</xdr:rowOff>
    </xdr:from>
    <xdr:ext cx="762000" cy="259045"/>
    <xdr:sp macro="" textlink="">
      <xdr:nvSpPr>
        <xdr:cNvPr id="190" name="人件費・物件費等の状況最小値テキスト"/>
        <xdr:cNvSpPr txBox="1"/>
      </xdr:nvSpPr>
      <xdr:spPr>
        <a:xfrm>
          <a:off x="5041900" y="1514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294,965</a:t>
          </a:r>
          <a:endParaRPr kumimoji="1" lang="ja-JP" altLang="en-US" sz="1000" b="1">
            <a:latin typeface="ＭＳ Ｐゴシック"/>
          </a:endParaRPr>
        </a:p>
      </xdr:txBody>
    </xdr:sp>
    <xdr:clientData/>
  </xdr:oneCellAnchor>
  <xdr:twoCellAnchor>
    <xdr:from>
      <xdr:col>7</xdr:col>
      <xdr:colOff>63500</xdr:colOff>
      <xdr:row>88</xdr:row>
      <xdr:rowOff>90277</xdr:rowOff>
    </xdr:from>
    <xdr:to>
      <xdr:col>7</xdr:col>
      <xdr:colOff>241300</xdr:colOff>
      <xdr:row>88</xdr:row>
      <xdr:rowOff>90277</xdr:rowOff>
    </xdr:to>
    <xdr:cxnSp macro="">
      <xdr:nvCxnSpPr>
        <xdr:cNvPr id="191" name="直線コネクタ 190"/>
        <xdr:cNvCxnSpPr/>
      </xdr:nvCxnSpPr>
      <xdr:spPr>
        <a:xfrm>
          <a:off x="4864100" y="1517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159783</xdr:rowOff>
    </xdr:from>
    <xdr:ext cx="762000" cy="259045"/>
    <xdr:sp macro="" textlink="">
      <xdr:nvSpPr>
        <xdr:cNvPr id="192" name="人件費・物件費等の状況最大値テキスト"/>
        <xdr:cNvSpPr txBox="1"/>
      </xdr:nvSpPr>
      <xdr:spPr>
        <a:xfrm>
          <a:off x="5041900" y="1370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93,221</a:t>
          </a:r>
          <a:endParaRPr kumimoji="1" lang="ja-JP" altLang="en-US" sz="1000" b="1">
            <a:latin typeface="ＭＳ Ｐゴシック"/>
          </a:endParaRPr>
        </a:p>
      </xdr:txBody>
    </xdr:sp>
    <xdr:clientData/>
  </xdr:oneCellAnchor>
  <xdr:twoCellAnchor>
    <xdr:from>
      <xdr:col>7</xdr:col>
      <xdr:colOff>63500</xdr:colOff>
      <xdr:row>81</xdr:row>
      <xdr:rowOff>73406</xdr:rowOff>
    </xdr:from>
    <xdr:to>
      <xdr:col>7</xdr:col>
      <xdr:colOff>241300</xdr:colOff>
      <xdr:row>81</xdr:row>
      <xdr:rowOff>73406</xdr:rowOff>
    </xdr:to>
    <xdr:cxnSp macro="">
      <xdr:nvCxnSpPr>
        <xdr:cNvPr id="193" name="直線コネクタ 192"/>
        <xdr:cNvCxnSpPr/>
      </xdr:nvCxnSpPr>
      <xdr:spPr>
        <a:xfrm>
          <a:off x="4864100" y="1396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118523</xdr:rowOff>
    </xdr:from>
    <xdr:to>
      <xdr:col>7</xdr:col>
      <xdr:colOff>152400</xdr:colOff>
      <xdr:row>82</xdr:row>
      <xdr:rowOff>131939</xdr:rowOff>
    </xdr:to>
    <xdr:cxnSp macro="">
      <xdr:nvCxnSpPr>
        <xdr:cNvPr id="194" name="直線コネクタ 193"/>
        <xdr:cNvCxnSpPr/>
      </xdr:nvCxnSpPr>
      <xdr:spPr>
        <a:xfrm>
          <a:off x="4114800" y="14177423"/>
          <a:ext cx="838200" cy="1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130722</xdr:rowOff>
    </xdr:from>
    <xdr:ext cx="762000" cy="259045"/>
    <xdr:sp macro="" textlink="">
      <xdr:nvSpPr>
        <xdr:cNvPr id="195" name="人件費・物件費等の状況平均値テキスト"/>
        <xdr:cNvSpPr txBox="1"/>
      </xdr:nvSpPr>
      <xdr:spPr>
        <a:xfrm>
          <a:off x="5041900" y="141896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144,193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158645</xdr:rowOff>
    </xdr:from>
    <xdr:to>
      <xdr:col>7</xdr:col>
      <xdr:colOff>203200</xdr:colOff>
      <xdr:row>83</xdr:row>
      <xdr:rowOff>88795</xdr:rowOff>
    </xdr:to>
    <xdr:sp macro="" textlink="">
      <xdr:nvSpPr>
        <xdr:cNvPr id="196" name="フローチャート : 判断 195"/>
        <xdr:cNvSpPr/>
      </xdr:nvSpPr>
      <xdr:spPr>
        <a:xfrm>
          <a:off x="4902200" y="1421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118523</xdr:rowOff>
    </xdr:from>
    <xdr:to>
      <xdr:col>6</xdr:col>
      <xdr:colOff>0</xdr:colOff>
      <xdr:row>82</xdr:row>
      <xdr:rowOff>139962</xdr:rowOff>
    </xdr:to>
    <xdr:cxnSp macro="">
      <xdr:nvCxnSpPr>
        <xdr:cNvPr id="197" name="直線コネクタ 196"/>
        <xdr:cNvCxnSpPr/>
      </xdr:nvCxnSpPr>
      <xdr:spPr>
        <a:xfrm flipV="1">
          <a:off x="3225800" y="14177423"/>
          <a:ext cx="889000" cy="2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25766</xdr:rowOff>
    </xdr:from>
    <xdr:to>
      <xdr:col>6</xdr:col>
      <xdr:colOff>50800</xdr:colOff>
      <xdr:row>83</xdr:row>
      <xdr:rowOff>127366</xdr:rowOff>
    </xdr:to>
    <xdr:sp macro="" textlink="">
      <xdr:nvSpPr>
        <xdr:cNvPr id="198" name="フローチャート : 判断 197"/>
        <xdr:cNvSpPr/>
      </xdr:nvSpPr>
      <xdr:spPr>
        <a:xfrm>
          <a:off x="4064000" y="1425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112143</xdr:rowOff>
    </xdr:from>
    <xdr:ext cx="736600" cy="259045"/>
    <xdr:sp macro="" textlink="">
      <xdr:nvSpPr>
        <xdr:cNvPr id="199" name="テキスト ボックス 198"/>
        <xdr:cNvSpPr txBox="1"/>
      </xdr:nvSpPr>
      <xdr:spPr>
        <a:xfrm>
          <a:off x="3733800" y="14342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150,587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93542</xdr:rowOff>
    </xdr:from>
    <xdr:to>
      <xdr:col>4</xdr:col>
      <xdr:colOff>482600</xdr:colOff>
      <xdr:row>82</xdr:row>
      <xdr:rowOff>139962</xdr:rowOff>
    </xdr:to>
    <xdr:cxnSp macro="">
      <xdr:nvCxnSpPr>
        <xdr:cNvPr id="200" name="直線コネクタ 199"/>
        <xdr:cNvCxnSpPr/>
      </xdr:nvCxnSpPr>
      <xdr:spPr>
        <a:xfrm>
          <a:off x="2336800" y="14152442"/>
          <a:ext cx="889000" cy="4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103646</xdr:rowOff>
    </xdr:from>
    <xdr:to>
      <xdr:col>4</xdr:col>
      <xdr:colOff>533400</xdr:colOff>
      <xdr:row>83</xdr:row>
      <xdr:rowOff>33796</xdr:rowOff>
    </xdr:to>
    <xdr:sp macro="" textlink="">
      <xdr:nvSpPr>
        <xdr:cNvPr id="201" name="フローチャート : 判断 200"/>
        <xdr:cNvSpPr/>
      </xdr:nvSpPr>
      <xdr:spPr>
        <a:xfrm>
          <a:off x="3175000" y="14162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18573</xdr:rowOff>
    </xdr:from>
    <xdr:ext cx="762000" cy="259045"/>
    <xdr:sp macro="" textlink="">
      <xdr:nvSpPr>
        <xdr:cNvPr id="202" name="テキスト ボックス 201"/>
        <xdr:cNvSpPr txBox="1"/>
      </xdr:nvSpPr>
      <xdr:spPr>
        <a:xfrm>
          <a:off x="2844800" y="1424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61931</xdr:rowOff>
    </xdr:from>
    <xdr:to>
      <xdr:col>3</xdr:col>
      <xdr:colOff>279400</xdr:colOff>
      <xdr:row>82</xdr:row>
      <xdr:rowOff>93542</xdr:rowOff>
    </xdr:to>
    <xdr:cxnSp macro="">
      <xdr:nvCxnSpPr>
        <xdr:cNvPr id="203" name="直線コネクタ 202"/>
        <xdr:cNvCxnSpPr/>
      </xdr:nvCxnSpPr>
      <xdr:spPr>
        <a:xfrm>
          <a:off x="1447800" y="14120831"/>
          <a:ext cx="889000" cy="3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92304</xdr:rowOff>
    </xdr:from>
    <xdr:to>
      <xdr:col>3</xdr:col>
      <xdr:colOff>330200</xdr:colOff>
      <xdr:row>83</xdr:row>
      <xdr:rowOff>22454</xdr:rowOff>
    </xdr:to>
    <xdr:sp macro="" textlink="">
      <xdr:nvSpPr>
        <xdr:cNvPr id="204" name="フローチャート : 判断 203"/>
        <xdr:cNvSpPr/>
      </xdr:nvSpPr>
      <xdr:spPr>
        <a:xfrm>
          <a:off x="2286000" y="141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7231</xdr:rowOff>
    </xdr:from>
    <xdr:ext cx="762000" cy="259045"/>
    <xdr:sp macro="" textlink="">
      <xdr:nvSpPr>
        <xdr:cNvPr id="205" name="テキスト ボックス 204"/>
        <xdr:cNvSpPr txBox="1"/>
      </xdr:nvSpPr>
      <xdr:spPr>
        <a:xfrm>
          <a:off x="1955800" y="1423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64802</xdr:rowOff>
    </xdr:from>
    <xdr:to>
      <xdr:col>2</xdr:col>
      <xdr:colOff>127000</xdr:colOff>
      <xdr:row>82</xdr:row>
      <xdr:rowOff>166402</xdr:rowOff>
    </xdr:to>
    <xdr:sp macro="" textlink="">
      <xdr:nvSpPr>
        <xdr:cNvPr id="206" name="フローチャート : 判断 205"/>
        <xdr:cNvSpPr/>
      </xdr:nvSpPr>
      <xdr:spPr>
        <a:xfrm>
          <a:off x="1397000" y="141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151179</xdr:rowOff>
    </xdr:from>
    <xdr:ext cx="762000" cy="259045"/>
    <xdr:sp macro="" textlink="">
      <xdr:nvSpPr>
        <xdr:cNvPr id="207" name="テキスト ボックス 206"/>
        <xdr:cNvSpPr txBox="1"/>
      </xdr:nvSpPr>
      <xdr:spPr>
        <a:xfrm>
          <a:off x="1066800" y="14210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81139</xdr:rowOff>
    </xdr:from>
    <xdr:to>
      <xdr:col>7</xdr:col>
      <xdr:colOff>203200</xdr:colOff>
      <xdr:row>83</xdr:row>
      <xdr:rowOff>11289</xdr:rowOff>
    </xdr:to>
    <xdr:sp macro="" textlink="">
      <xdr:nvSpPr>
        <xdr:cNvPr id="213" name="円/楕円 212"/>
        <xdr:cNvSpPr/>
      </xdr:nvSpPr>
      <xdr:spPr>
        <a:xfrm>
          <a:off x="4902200" y="1414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97666</xdr:rowOff>
    </xdr:from>
    <xdr:ext cx="762000" cy="259045"/>
    <xdr:sp macro="" textlink="">
      <xdr:nvSpPr>
        <xdr:cNvPr id="214" name="人件費・物件費等の状況該当値テキスト"/>
        <xdr:cNvSpPr txBox="1"/>
      </xdr:nvSpPr>
      <xdr:spPr>
        <a:xfrm>
          <a:off x="5041900" y="1398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131,345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67723</xdr:rowOff>
    </xdr:from>
    <xdr:to>
      <xdr:col>6</xdr:col>
      <xdr:colOff>50800</xdr:colOff>
      <xdr:row>82</xdr:row>
      <xdr:rowOff>169323</xdr:rowOff>
    </xdr:to>
    <xdr:sp macro="" textlink="">
      <xdr:nvSpPr>
        <xdr:cNvPr id="215" name="円/楕円 214"/>
        <xdr:cNvSpPr/>
      </xdr:nvSpPr>
      <xdr:spPr>
        <a:xfrm>
          <a:off x="4064000" y="1412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8050</xdr:rowOff>
    </xdr:from>
    <xdr:ext cx="736600" cy="259045"/>
    <xdr:sp macro="" textlink="">
      <xdr:nvSpPr>
        <xdr:cNvPr id="216" name="テキスト ボックス 215"/>
        <xdr:cNvSpPr txBox="1"/>
      </xdr:nvSpPr>
      <xdr:spPr>
        <a:xfrm>
          <a:off x="3733800" y="13895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129,121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89162</xdr:rowOff>
    </xdr:from>
    <xdr:to>
      <xdr:col>4</xdr:col>
      <xdr:colOff>533400</xdr:colOff>
      <xdr:row>83</xdr:row>
      <xdr:rowOff>19312</xdr:rowOff>
    </xdr:to>
    <xdr:sp macro="" textlink="">
      <xdr:nvSpPr>
        <xdr:cNvPr id="217" name="円/楕円 216"/>
        <xdr:cNvSpPr/>
      </xdr:nvSpPr>
      <xdr:spPr>
        <a:xfrm>
          <a:off x="3175000" y="1414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29489</xdr:rowOff>
    </xdr:from>
    <xdr:ext cx="762000" cy="259045"/>
    <xdr:sp macro="" textlink="">
      <xdr:nvSpPr>
        <xdr:cNvPr id="218" name="テキスト ボックス 217"/>
        <xdr:cNvSpPr txBox="1"/>
      </xdr:nvSpPr>
      <xdr:spPr>
        <a:xfrm>
          <a:off x="2844800" y="1391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132,675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42742</xdr:rowOff>
    </xdr:from>
    <xdr:to>
      <xdr:col>3</xdr:col>
      <xdr:colOff>330200</xdr:colOff>
      <xdr:row>82</xdr:row>
      <xdr:rowOff>144342</xdr:rowOff>
    </xdr:to>
    <xdr:sp macro="" textlink="">
      <xdr:nvSpPr>
        <xdr:cNvPr id="219" name="円/楕円 218"/>
        <xdr:cNvSpPr/>
      </xdr:nvSpPr>
      <xdr:spPr>
        <a:xfrm>
          <a:off x="2286000" y="1410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154519</xdr:rowOff>
    </xdr:from>
    <xdr:ext cx="762000" cy="259045"/>
    <xdr:sp macro="" textlink="">
      <xdr:nvSpPr>
        <xdr:cNvPr id="220" name="テキスト ボックス 219"/>
        <xdr:cNvSpPr txBox="1"/>
      </xdr:nvSpPr>
      <xdr:spPr>
        <a:xfrm>
          <a:off x="1955800" y="1387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124,980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11131</xdr:rowOff>
    </xdr:from>
    <xdr:to>
      <xdr:col>2</xdr:col>
      <xdr:colOff>127000</xdr:colOff>
      <xdr:row>82</xdr:row>
      <xdr:rowOff>112731</xdr:rowOff>
    </xdr:to>
    <xdr:sp macro="" textlink="">
      <xdr:nvSpPr>
        <xdr:cNvPr id="221" name="円/楕円 220"/>
        <xdr:cNvSpPr/>
      </xdr:nvSpPr>
      <xdr:spPr>
        <a:xfrm>
          <a:off x="1397000" y="1407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122908</xdr:rowOff>
    </xdr:from>
    <xdr:ext cx="762000" cy="259045"/>
    <xdr:sp macro="" textlink="">
      <xdr:nvSpPr>
        <xdr:cNvPr id="222" name="テキスト ボックス 221"/>
        <xdr:cNvSpPr txBox="1"/>
      </xdr:nvSpPr>
      <xdr:spPr>
        <a:xfrm>
          <a:off x="1066800" y="1383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119,740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国家公務員の時限的な給与改定特例法による措置が無いとした場合の指数は、平成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年度及び平成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年度ともに</a:t>
          </a:r>
          <a:r>
            <a:rPr kumimoji="1" lang="en-US" altLang="ja-JP" sz="1100">
              <a:solidFill>
                <a:schemeClr val="dk1"/>
              </a:solidFill>
              <a:effectLst/>
              <a:latin typeface="+mn-lt"/>
              <a:ea typeface="+mn-ea"/>
              <a:cs typeface="+mn-cs"/>
            </a:rPr>
            <a:t>98.6</a:t>
          </a:r>
          <a:r>
            <a:rPr kumimoji="1" lang="ja-JP" altLang="ja-JP" sz="1100">
              <a:solidFill>
                <a:schemeClr val="dk1"/>
              </a:solidFill>
              <a:effectLst/>
              <a:latin typeface="+mn-lt"/>
              <a:ea typeface="+mn-ea"/>
              <a:cs typeface="+mn-cs"/>
            </a:rPr>
            <a:t>であり、過去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年間のラスパイレス指数は</a:t>
          </a:r>
          <a:r>
            <a:rPr kumimoji="1" lang="en-US" altLang="ja-JP" sz="1100">
              <a:solidFill>
                <a:schemeClr val="dk1"/>
              </a:solidFill>
              <a:effectLst/>
              <a:latin typeface="+mn-lt"/>
              <a:ea typeface="+mn-ea"/>
              <a:cs typeface="+mn-cs"/>
            </a:rPr>
            <a:t>99.0</a:t>
          </a:r>
          <a:r>
            <a:rPr kumimoji="1" lang="ja-JP" altLang="ja-JP" sz="1100">
              <a:solidFill>
                <a:schemeClr val="dk1"/>
              </a:solidFill>
              <a:effectLst/>
              <a:latin typeface="+mn-lt"/>
              <a:ea typeface="+mn-ea"/>
              <a:cs typeface="+mn-cs"/>
            </a:rPr>
            <a:t>前後を推移している。平成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年度は、前年度比</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99.0</a:t>
          </a:r>
          <a:r>
            <a:rPr kumimoji="1" lang="ja-JP" altLang="ja-JP" sz="1100">
              <a:solidFill>
                <a:schemeClr val="dk1"/>
              </a:solidFill>
              <a:effectLst/>
              <a:latin typeface="+mn-lt"/>
              <a:ea typeface="+mn-ea"/>
              <a:cs typeface="+mn-cs"/>
            </a:rPr>
            <a:t>となっており、類似団体平均及び県内平均を上回っている。職員の年齢構成にバラつきがあることや、短大卒及び高校卒のラスパイレス指数が高い水準にあることが要因となっている。今後は、人事評価システムに基づく給与査定、各種手当の見直しなどを行い、人件費の削減を図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61686</xdr:rowOff>
    </xdr:from>
    <xdr:to>
      <xdr:col>24</xdr:col>
      <xdr:colOff>558800</xdr:colOff>
      <xdr:row>84</xdr:row>
      <xdr:rowOff>134257</xdr:rowOff>
    </xdr:to>
    <xdr:cxnSp macro="">
      <xdr:nvCxnSpPr>
        <xdr:cNvPr id="253" name="直線コネクタ 252"/>
        <xdr:cNvCxnSpPr/>
      </xdr:nvCxnSpPr>
      <xdr:spPr>
        <a:xfrm flipV="1">
          <a:off x="17018000" y="13777686"/>
          <a:ext cx="0" cy="7583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106334</xdr:rowOff>
    </xdr:from>
    <xdr:ext cx="762000" cy="259045"/>
    <xdr:sp macro="" textlink="">
      <xdr:nvSpPr>
        <xdr:cNvPr id="254" name="給与水準   （国との比較）最小値テキスト"/>
        <xdr:cNvSpPr txBox="1"/>
      </xdr:nvSpPr>
      <xdr:spPr>
        <a:xfrm>
          <a:off x="17106900" y="1450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24</xdr:col>
      <xdr:colOff>469900</xdr:colOff>
      <xdr:row>84</xdr:row>
      <xdr:rowOff>134257</xdr:rowOff>
    </xdr:from>
    <xdr:to>
      <xdr:col>24</xdr:col>
      <xdr:colOff>647700</xdr:colOff>
      <xdr:row>84</xdr:row>
      <xdr:rowOff>134257</xdr:rowOff>
    </xdr:to>
    <xdr:cxnSp macro="">
      <xdr:nvCxnSpPr>
        <xdr:cNvPr id="255" name="直線コネクタ 254"/>
        <xdr:cNvCxnSpPr/>
      </xdr:nvCxnSpPr>
      <xdr:spPr>
        <a:xfrm>
          <a:off x="16929100" y="1453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148063</xdr:rowOff>
    </xdr:from>
    <xdr:ext cx="762000" cy="259045"/>
    <xdr:sp macro="" textlink="">
      <xdr:nvSpPr>
        <xdr:cNvPr id="256"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24</xdr:col>
      <xdr:colOff>469900</xdr:colOff>
      <xdr:row>80</xdr:row>
      <xdr:rowOff>61686</xdr:rowOff>
    </xdr:from>
    <xdr:to>
      <xdr:col>24</xdr:col>
      <xdr:colOff>647700</xdr:colOff>
      <xdr:row>80</xdr:row>
      <xdr:rowOff>61686</xdr:rowOff>
    </xdr:to>
    <xdr:cxnSp macro="">
      <xdr:nvCxnSpPr>
        <xdr:cNvPr id="257" name="直線コネクタ 256"/>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30843</xdr:rowOff>
    </xdr:from>
    <xdr:to>
      <xdr:col>24</xdr:col>
      <xdr:colOff>558800</xdr:colOff>
      <xdr:row>84</xdr:row>
      <xdr:rowOff>65314</xdr:rowOff>
    </xdr:to>
    <xdr:cxnSp macro="">
      <xdr:nvCxnSpPr>
        <xdr:cNvPr id="258" name="直線コネクタ 257"/>
        <xdr:cNvCxnSpPr/>
      </xdr:nvCxnSpPr>
      <xdr:spPr>
        <a:xfrm flipV="1">
          <a:off x="16179800" y="144326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53115</xdr:rowOff>
    </xdr:from>
    <xdr:ext cx="762000" cy="259045"/>
    <xdr:sp macro="" textlink="">
      <xdr:nvSpPr>
        <xdr:cNvPr id="259" name="給与水準   （国との比較）平均値テキスト"/>
        <xdr:cNvSpPr txBox="1"/>
      </xdr:nvSpPr>
      <xdr:spPr>
        <a:xfrm>
          <a:off x="17106900" y="1411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36588</xdr:rowOff>
    </xdr:from>
    <xdr:to>
      <xdr:col>24</xdr:col>
      <xdr:colOff>609600</xdr:colOff>
      <xdr:row>83</xdr:row>
      <xdr:rowOff>138188</xdr:rowOff>
    </xdr:to>
    <xdr:sp macro="" textlink="">
      <xdr:nvSpPr>
        <xdr:cNvPr id="260" name="フローチャート : 判断 259"/>
        <xdr:cNvSpPr/>
      </xdr:nvSpPr>
      <xdr:spPr>
        <a:xfrm>
          <a:off x="16967200" y="1426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156332</xdr:rowOff>
    </xdr:from>
    <xdr:to>
      <xdr:col>23</xdr:col>
      <xdr:colOff>406400</xdr:colOff>
      <xdr:row>84</xdr:row>
      <xdr:rowOff>65314</xdr:rowOff>
    </xdr:to>
    <xdr:cxnSp macro="">
      <xdr:nvCxnSpPr>
        <xdr:cNvPr id="261" name="直線コネクタ 260"/>
        <xdr:cNvCxnSpPr/>
      </xdr:nvCxnSpPr>
      <xdr:spPr>
        <a:xfrm>
          <a:off x="15290800" y="14386682"/>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2" name="フローチャート : 判断 261"/>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63" name="テキスト ボックス 262"/>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156332</xdr:rowOff>
    </xdr:from>
    <xdr:to>
      <xdr:col>22</xdr:col>
      <xdr:colOff>203200</xdr:colOff>
      <xdr:row>84</xdr:row>
      <xdr:rowOff>30843</xdr:rowOff>
    </xdr:to>
    <xdr:cxnSp macro="">
      <xdr:nvCxnSpPr>
        <xdr:cNvPr id="264" name="直線コネクタ 263"/>
        <xdr:cNvCxnSpPr/>
      </xdr:nvCxnSpPr>
      <xdr:spPr>
        <a:xfrm flipV="1">
          <a:off x="14401800" y="1438668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2116</xdr:rowOff>
    </xdr:from>
    <xdr:to>
      <xdr:col>22</xdr:col>
      <xdr:colOff>254000</xdr:colOff>
      <xdr:row>83</xdr:row>
      <xdr:rowOff>103716</xdr:rowOff>
    </xdr:to>
    <xdr:sp macro="" textlink="">
      <xdr:nvSpPr>
        <xdr:cNvPr id="265" name="フローチャート : 判断 264"/>
        <xdr:cNvSpPr/>
      </xdr:nvSpPr>
      <xdr:spPr>
        <a:xfrm>
          <a:off x="15240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113893</xdr:rowOff>
    </xdr:from>
    <xdr:ext cx="762000" cy="259045"/>
    <xdr:sp macro="" textlink="">
      <xdr:nvSpPr>
        <xdr:cNvPr id="266" name="テキスト ボックス 265"/>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30843</xdr:rowOff>
    </xdr:from>
    <xdr:to>
      <xdr:col>21</xdr:col>
      <xdr:colOff>0</xdr:colOff>
      <xdr:row>89</xdr:row>
      <xdr:rowOff>69850</xdr:rowOff>
    </xdr:to>
    <xdr:cxnSp macro="">
      <xdr:nvCxnSpPr>
        <xdr:cNvPr id="267" name="直線コネクタ 266"/>
        <xdr:cNvCxnSpPr/>
      </xdr:nvCxnSpPr>
      <xdr:spPr>
        <a:xfrm flipV="1">
          <a:off x="13512800" y="14432643"/>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127605</xdr:rowOff>
    </xdr:from>
    <xdr:to>
      <xdr:col>21</xdr:col>
      <xdr:colOff>50800</xdr:colOff>
      <xdr:row>83</xdr:row>
      <xdr:rowOff>57755</xdr:rowOff>
    </xdr:to>
    <xdr:sp macro="" textlink="">
      <xdr:nvSpPr>
        <xdr:cNvPr id="268" name="フローチャート : 判断 267"/>
        <xdr:cNvSpPr/>
      </xdr:nvSpPr>
      <xdr:spPr>
        <a:xfrm>
          <a:off x="143510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67932</xdr:rowOff>
    </xdr:from>
    <xdr:ext cx="762000" cy="259045"/>
    <xdr:sp macro="" textlink="">
      <xdr:nvSpPr>
        <xdr:cNvPr id="269" name="テキスト ボックス 268"/>
        <xdr:cNvSpPr txBox="1"/>
      </xdr:nvSpPr>
      <xdr:spPr>
        <a:xfrm>
          <a:off x="14020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70" name="フローチャート : 判断 269"/>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71" name="テキスト ボックス 270"/>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151493</xdr:rowOff>
    </xdr:from>
    <xdr:to>
      <xdr:col>24</xdr:col>
      <xdr:colOff>609600</xdr:colOff>
      <xdr:row>84</xdr:row>
      <xdr:rowOff>81643</xdr:rowOff>
    </xdr:to>
    <xdr:sp macro="" textlink="">
      <xdr:nvSpPr>
        <xdr:cNvPr id="277" name="円/楕円 276"/>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47370</xdr:rowOff>
    </xdr:from>
    <xdr:ext cx="762000" cy="259045"/>
    <xdr:sp macro="" textlink="">
      <xdr:nvSpPr>
        <xdr:cNvPr id="278" name="給与水準   （国との比較）該当値テキスト"/>
        <xdr:cNvSpPr txBox="1"/>
      </xdr:nvSpPr>
      <xdr:spPr>
        <a:xfrm>
          <a:off x="17106900" y="1427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14514</xdr:rowOff>
    </xdr:from>
    <xdr:to>
      <xdr:col>23</xdr:col>
      <xdr:colOff>457200</xdr:colOff>
      <xdr:row>84</xdr:row>
      <xdr:rowOff>116114</xdr:rowOff>
    </xdr:to>
    <xdr:sp macro="" textlink="">
      <xdr:nvSpPr>
        <xdr:cNvPr id="279" name="円/楕円 278"/>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100891</xdr:rowOff>
    </xdr:from>
    <xdr:ext cx="736600" cy="259045"/>
    <xdr:sp macro="" textlink="">
      <xdr:nvSpPr>
        <xdr:cNvPr id="280" name="テキスト ボックス 279"/>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105532</xdr:rowOff>
    </xdr:from>
    <xdr:to>
      <xdr:col>22</xdr:col>
      <xdr:colOff>254000</xdr:colOff>
      <xdr:row>84</xdr:row>
      <xdr:rowOff>35682</xdr:rowOff>
    </xdr:to>
    <xdr:sp macro="" textlink="">
      <xdr:nvSpPr>
        <xdr:cNvPr id="281" name="円/楕円 280"/>
        <xdr:cNvSpPr/>
      </xdr:nvSpPr>
      <xdr:spPr>
        <a:xfrm>
          <a:off x="15240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20459</xdr:rowOff>
    </xdr:from>
    <xdr:ext cx="762000" cy="259045"/>
    <xdr:sp macro="" textlink="">
      <xdr:nvSpPr>
        <xdr:cNvPr id="282" name="テキスト ボックス 281"/>
        <xdr:cNvSpPr txBox="1"/>
      </xdr:nvSpPr>
      <xdr:spPr>
        <a:xfrm>
          <a:off x="14909800" y="1442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151493</xdr:rowOff>
    </xdr:from>
    <xdr:to>
      <xdr:col>21</xdr:col>
      <xdr:colOff>50800</xdr:colOff>
      <xdr:row>84</xdr:row>
      <xdr:rowOff>81643</xdr:rowOff>
    </xdr:to>
    <xdr:sp macro="" textlink="">
      <xdr:nvSpPr>
        <xdr:cNvPr id="283" name="円/楕円 282"/>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66420</xdr:rowOff>
    </xdr:from>
    <xdr:ext cx="762000" cy="259045"/>
    <xdr:sp macro="" textlink="">
      <xdr:nvSpPr>
        <xdr:cNvPr id="284" name="テキスト ボックス 283"/>
        <xdr:cNvSpPr txBox="1"/>
      </xdr:nvSpPr>
      <xdr:spPr>
        <a:xfrm>
          <a:off x="14020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85" name="円/楕円 284"/>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86" name="テキスト ボックス 285"/>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年度は、前年度比</a:t>
          </a:r>
          <a:r>
            <a:rPr kumimoji="1" lang="en-US" altLang="ja-JP" sz="1100">
              <a:solidFill>
                <a:schemeClr val="dk1"/>
              </a:solidFill>
              <a:effectLst/>
              <a:latin typeface="+mn-lt"/>
              <a:ea typeface="+mn-ea"/>
              <a:cs typeface="+mn-cs"/>
            </a:rPr>
            <a:t>0.04</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7.19</a:t>
          </a:r>
          <a:r>
            <a:rPr kumimoji="1" lang="ja-JP" altLang="ja-JP" sz="1100">
              <a:solidFill>
                <a:schemeClr val="dk1"/>
              </a:solidFill>
              <a:effectLst/>
              <a:latin typeface="+mn-lt"/>
              <a:ea typeface="+mn-ea"/>
              <a:cs typeface="+mn-cs"/>
            </a:rPr>
            <a:t>人となり、類似団体平均を下回っているが、県内平均は上回っている。今後も、定員適正化計画に基づく定員管理（平成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年間で職員数を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％減）により職員数を抑制するとともに、事務事業の更なる見直し、</a:t>
          </a:r>
          <a:r>
            <a:rPr kumimoji="1" lang="en-US" altLang="ja-JP" sz="1100">
              <a:solidFill>
                <a:schemeClr val="dk1"/>
              </a:solidFill>
              <a:effectLst/>
              <a:latin typeface="+mn-lt"/>
              <a:ea typeface="+mn-ea"/>
              <a:cs typeface="+mn-cs"/>
            </a:rPr>
            <a:t>ICT</a:t>
          </a:r>
          <a:r>
            <a:rPr kumimoji="1" lang="ja-JP" altLang="ja-JP" sz="1100">
              <a:solidFill>
                <a:schemeClr val="dk1"/>
              </a:solidFill>
              <a:effectLst/>
              <a:latin typeface="+mn-lt"/>
              <a:ea typeface="+mn-ea"/>
              <a:cs typeface="+mn-cs"/>
            </a:rPr>
            <a:t>の活用、民間委託の推進等により、行政サービスの向上にも努める。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92287</xdr:rowOff>
    </xdr:from>
    <xdr:to>
      <xdr:col>24</xdr:col>
      <xdr:colOff>558800</xdr:colOff>
      <xdr:row>66</xdr:row>
      <xdr:rowOff>20214</xdr:rowOff>
    </xdr:to>
    <xdr:cxnSp macro="">
      <xdr:nvCxnSpPr>
        <xdr:cNvPr id="316" name="直線コネクタ 315"/>
        <xdr:cNvCxnSpPr/>
      </xdr:nvCxnSpPr>
      <xdr:spPr>
        <a:xfrm flipV="1">
          <a:off x="17018000" y="10207837"/>
          <a:ext cx="0" cy="1128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163741</xdr:rowOff>
    </xdr:from>
    <xdr:ext cx="762000" cy="259045"/>
    <xdr:sp macro="" textlink="">
      <xdr:nvSpPr>
        <xdr:cNvPr id="317" name="定員管理の状況最小値テキスト"/>
        <xdr:cNvSpPr txBox="1"/>
      </xdr:nvSpPr>
      <xdr:spPr>
        <a:xfrm>
          <a:off x="17106900" y="113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10.69</a:t>
          </a:r>
          <a:endParaRPr kumimoji="1" lang="ja-JP" altLang="en-US" sz="1000" b="1">
            <a:latin typeface="ＭＳ Ｐゴシック"/>
          </a:endParaRPr>
        </a:p>
      </xdr:txBody>
    </xdr:sp>
    <xdr:clientData/>
  </xdr:oneCellAnchor>
  <xdr:twoCellAnchor>
    <xdr:from>
      <xdr:col>24</xdr:col>
      <xdr:colOff>469900</xdr:colOff>
      <xdr:row>66</xdr:row>
      <xdr:rowOff>20214</xdr:rowOff>
    </xdr:from>
    <xdr:to>
      <xdr:col>24</xdr:col>
      <xdr:colOff>647700</xdr:colOff>
      <xdr:row>66</xdr:row>
      <xdr:rowOff>20214</xdr:rowOff>
    </xdr:to>
    <xdr:cxnSp macro="">
      <xdr:nvCxnSpPr>
        <xdr:cNvPr id="318" name="直線コネクタ 317"/>
        <xdr:cNvCxnSpPr/>
      </xdr:nvCxnSpPr>
      <xdr:spPr>
        <a:xfrm>
          <a:off x="16929100" y="1133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7214</xdr:rowOff>
    </xdr:from>
    <xdr:ext cx="762000" cy="259045"/>
    <xdr:sp macro="" textlink="">
      <xdr:nvSpPr>
        <xdr:cNvPr id="319" name="定員管理の状況最大値テキスト"/>
        <xdr:cNvSpPr txBox="1"/>
      </xdr:nvSpPr>
      <xdr:spPr>
        <a:xfrm>
          <a:off x="17106900" y="995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a:t>
          </a:r>
          <a:endParaRPr kumimoji="1" lang="ja-JP" altLang="en-US" sz="1000" b="1">
            <a:latin typeface="ＭＳ Ｐゴシック"/>
          </a:endParaRPr>
        </a:p>
      </xdr:txBody>
    </xdr:sp>
    <xdr:clientData/>
  </xdr:oneCellAnchor>
  <xdr:twoCellAnchor>
    <xdr:from>
      <xdr:col>24</xdr:col>
      <xdr:colOff>469900</xdr:colOff>
      <xdr:row>59</xdr:row>
      <xdr:rowOff>92287</xdr:rowOff>
    </xdr:from>
    <xdr:to>
      <xdr:col>24</xdr:col>
      <xdr:colOff>647700</xdr:colOff>
      <xdr:row>59</xdr:row>
      <xdr:rowOff>92287</xdr:rowOff>
    </xdr:to>
    <xdr:cxnSp macro="">
      <xdr:nvCxnSpPr>
        <xdr:cNvPr id="320" name="直線コネクタ 319"/>
        <xdr:cNvCxnSpPr/>
      </xdr:nvCxnSpPr>
      <xdr:spPr>
        <a:xfrm>
          <a:off x="16929100" y="1020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165629</xdr:rowOff>
    </xdr:from>
    <xdr:to>
      <xdr:col>24</xdr:col>
      <xdr:colOff>558800</xdr:colOff>
      <xdr:row>62</xdr:row>
      <xdr:rowOff>2222</xdr:rowOff>
    </xdr:to>
    <xdr:cxnSp macro="">
      <xdr:nvCxnSpPr>
        <xdr:cNvPr id="321" name="直線コネクタ 320"/>
        <xdr:cNvCxnSpPr/>
      </xdr:nvCxnSpPr>
      <xdr:spPr>
        <a:xfrm>
          <a:off x="16179800" y="10624079"/>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161307</xdr:rowOff>
    </xdr:from>
    <xdr:ext cx="762000" cy="259045"/>
    <xdr:sp macro="" textlink="">
      <xdr:nvSpPr>
        <xdr:cNvPr id="322" name="定員管理の状況平均値テキスト"/>
        <xdr:cNvSpPr txBox="1"/>
      </xdr:nvSpPr>
      <xdr:spPr>
        <a:xfrm>
          <a:off x="17106900" y="1061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17780</xdr:rowOff>
    </xdr:from>
    <xdr:to>
      <xdr:col>24</xdr:col>
      <xdr:colOff>609600</xdr:colOff>
      <xdr:row>62</xdr:row>
      <xdr:rowOff>119380</xdr:rowOff>
    </xdr:to>
    <xdr:sp macro="" textlink="">
      <xdr:nvSpPr>
        <xdr:cNvPr id="323" name="フローチャート : 判断 322"/>
        <xdr:cNvSpPr/>
      </xdr:nvSpPr>
      <xdr:spPr>
        <a:xfrm>
          <a:off x="169672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165629</xdr:rowOff>
    </xdr:from>
    <xdr:to>
      <xdr:col>23</xdr:col>
      <xdr:colOff>406400</xdr:colOff>
      <xdr:row>62</xdr:row>
      <xdr:rowOff>40429</xdr:rowOff>
    </xdr:to>
    <xdr:cxnSp macro="">
      <xdr:nvCxnSpPr>
        <xdr:cNvPr id="324" name="直線コネクタ 323"/>
        <xdr:cNvCxnSpPr/>
      </xdr:nvCxnSpPr>
      <xdr:spPr>
        <a:xfrm flipV="1">
          <a:off x="15290800" y="10624079"/>
          <a:ext cx="889000" cy="4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74083</xdr:rowOff>
    </xdr:from>
    <xdr:to>
      <xdr:col>23</xdr:col>
      <xdr:colOff>457200</xdr:colOff>
      <xdr:row>63</xdr:row>
      <xdr:rowOff>4233</xdr:rowOff>
    </xdr:to>
    <xdr:sp macro="" textlink="">
      <xdr:nvSpPr>
        <xdr:cNvPr id="325" name="フローチャート : 判断 324"/>
        <xdr:cNvSpPr/>
      </xdr:nvSpPr>
      <xdr:spPr>
        <a:xfrm>
          <a:off x="16129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160460</xdr:rowOff>
    </xdr:from>
    <xdr:ext cx="736600" cy="259045"/>
    <xdr:sp macro="" textlink="">
      <xdr:nvSpPr>
        <xdr:cNvPr id="326" name="テキスト ボックス 325"/>
        <xdr:cNvSpPr txBox="1"/>
      </xdr:nvSpPr>
      <xdr:spPr>
        <a:xfrm>
          <a:off x="15798800" y="1079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40429</xdr:rowOff>
    </xdr:from>
    <xdr:to>
      <xdr:col>22</xdr:col>
      <xdr:colOff>203200</xdr:colOff>
      <xdr:row>62</xdr:row>
      <xdr:rowOff>84667</xdr:rowOff>
    </xdr:to>
    <xdr:cxnSp macro="">
      <xdr:nvCxnSpPr>
        <xdr:cNvPr id="327" name="直線コネクタ 326"/>
        <xdr:cNvCxnSpPr/>
      </xdr:nvCxnSpPr>
      <xdr:spPr>
        <a:xfrm flipV="1">
          <a:off x="14401800" y="10670329"/>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21802</xdr:rowOff>
    </xdr:from>
    <xdr:to>
      <xdr:col>22</xdr:col>
      <xdr:colOff>254000</xdr:colOff>
      <xdr:row>62</xdr:row>
      <xdr:rowOff>123402</xdr:rowOff>
    </xdr:to>
    <xdr:sp macro="" textlink="">
      <xdr:nvSpPr>
        <xdr:cNvPr id="328" name="フローチャート : 判断 327"/>
        <xdr:cNvSpPr/>
      </xdr:nvSpPr>
      <xdr:spPr>
        <a:xfrm>
          <a:off x="15240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108179</xdr:rowOff>
    </xdr:from>
    <xdr:ext cx="762000" cy="259045"/>
    <xdr:sp macro="" textlink="">
      <xdr:nvSpPr>
        <xdr:cNvPr id="329" name="テキスト ボックス 328"/>
        <xdr:cNvSpPr txBox="1"/>
      </xdr:nvSpPr>
      <xdr:spPr>
        <a:xfrm>
          <a:off x="14909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70591</xdr:rowOff>
    </xdr:from>
    <xdr:to>
      <xdr:col>21</xdr:col>
      <xdr:colOff>0</xdr:colOff>
      <xdr:row>62</xdr:row>
      <xdr:rowOff>84667</xdr:rowOff>
    </xdr:to>
    <xdr:cxnSp macro="">
      <xdr:nvCxnSpPr>
        <xdr:cNvPr id="330" name="直線コネクタ 329"/>
        <xdr:cNvCxnSpPr/>
      </xdr:nvCxnSpPr>
      <xdr:spPr>
        <a:xfrm>
          <a:off x="13512800" y="1070049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19791</xdr:rowOff>
    </xdr:from>
    <xdr:to>
      <xdr:col>21</xdr:col>
      <xdr:colOff>50800</xdr:colOff>
      <xdr:row>62</xdr:row>
      <xdr:rowOff>121391</xdr:rowOff>
    </xdr:to>
    <xdr:sp macro="" textlink="">
      <xdr:nvSpPr>
        <xdr:cNvPr id="331" name="フローチャート : 判断 330"/>
        <xdr:cNvSpPr/>
      </xdr:nvSpPr>
      <xdr:spPr>
        <a:xfrm>
          <a:off x="14351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131568</xdr:rowOff>
    </xdr:from>
    <xdr:ext cx="762000" cy="259045"/>
    <xdr:sp macro="" textlink="">
      <xdr:nvSpPr>
        <xdr:cNvPr id="332" name="テキスト ボックス 331"/>
        <xdr:cNvSpPr txBox="1"/>
      </xdr:nvSpPr>
      <xdr:spPr>
        <a:xfrm>
          <a:off x="14020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25823</xdr:rowOff>
    </xdr:from>
    <xdr:to>
      <xdr:col>19</xdr:col>
      <xdr:colOff>533400</xdr:colOff>
      <xdr:row>62</xdr:row>
      <xdr:rowOff>127423</xdr:rowOff>
    </xdr:to>
    <xdr:sp macro="" textlink="">
      <xdr:nvSpPr>
        <xdr:cNvPr id="333" name="フローチャート : 判断 332"/>
        <xdr:cNvSpPr/>
      </xdr:nvSpPr>
      <xdr:spPr>
        <a:xfrm>
          <a:off x="13462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112200</xdr:rowOff>
    </xdr:from>
    <xdr:ext cx="762000" cy="259045"/>
    <xdr:sp macro="" textlink="">
      <xdr:nvSpPr>
        <xdr:cNvPr id="334" name="テキスト ボックス 333"/>
        <xdr:cNvSpPr txBox="1"/>
      </xdr:nvSpPr>
      <xdr:spPr>
        <a:xfrm>
          <a:off x="13131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122872</xdr:rowOff>
    </xdr:from>
    <xdr:to>
      <xdr:col>24</xdr:col>
      <xdr:colOff>609600</xdr:colOff>
      <xdr:row>62</xdr:row>
      <xdr:rowOff>53022</xdr:rowOff>
    </xdr:to>
    <xdr:sp macro="" textlink="">
      <xdr:nvSpPr>
        <xdr:cNvPr id="340" name="円/楕円 339"/>
        <xdr:cNvSpPr/>
      </xdr:nvSpPr>
      <xdr:spPr>
        <a:xfrm>
          <a:off x="169672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139399</xdr:rowOff>
    </xdr:from>
    <xdr:ext cx="762000" cy="259045"/>
    <xdr:sp macro="" textlink="">
      <xdr:nvSpPr>
        <xdr:cNvPr id="341" name="定員管理の状況該当値テキスト"/>
        <xdr:cNvSpPr txBox="1"/>
      </xdr:nvSpPr>
      <xdr:spPr>
        <a:xfrm>
          <a:off x="17106900" y="1042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114829</xdr:rowOff>
    </xdr:from>
    <xdr:to>
      <xdr:col>23</xdr:col>
      <xdr:colOff>457200</xdr:colOff>
      <xdr:row>62</xdr:row>
      <xdr:rowOff>44979</xdr:rowOff>
    </xdr:to>
    <xdr:sp macro="" textlink="">
      <xdr:nvSpPr>
        <xdr:cNvPr id="342" name="円/楕円 341"/>
        <xdr:cNvSpPr/>
      </xdr:nvSpPr>
      <xdr:spPr>
        <a:xfrm>
          <a:off x="16129000" y="1057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55156</xdr:rowOff>
    </xdr:from>
    <xdr:ext cx="736600" cy="259045"/>
    <xdr:sp macro="" textlink="">
      <xdr:nvSpPr>
        <xdr:cNvPr id="343" name="テキスト ボックス 342"/>
        <xdr:cNvSpPr txBox="1"/>
      </xdr:nvSpPr>
      <xdr:spPr>
        <a:xfrm>
          <a:off x="15798800" y="10342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161079</xdr:rowOff>
    </xdr:from>
    <xdr:to>
      <xdr:col>22</xdr:col>
      <xdr:colOff>254000</xdr:colOff>
      <xdr:row>62</xdr:row>
      <xdr:rowOff>91229</xdr:rowOff>
    </xdr:to>
    <xdr:sp macro="" textlink="">
      <xdr:nvSpPr>
        <xdr:cNvPr id="344" name="円/楕円 343"/>
        <xdr:cNvSpPr/>
      </xdr:nvSpPr>
      <xdr:spPr>
        <a:xfrm>
          <a:off x="15240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101406</xdr:rowOff>
    </xdr:from>
    <xdr:ext cx="762000" cy="259045"/>
    <xdr:sp macro="" textlink="">
      <xdr:nvSpPr>
        <xdr:cNvPr id="345" name="テキスト ボックス 344"/>
        <xdr:cNvSpPr txBox="1"/>
      </xdr:nvSpPr>
      <xdr:spPr>
        <a:xfrm>
          <a:off x="14909800" y="1038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33867</xdr:rowOff>
    </xdr:from>
    <xdr:to>
      <xdr:col>21</xdr:col>
      <xdr:colOff>50800</xdr:colOff>
      <xdr:row>62</xdr:row>
      <xdr:rowOff>135467</xdr:rowOff>
    </xdr:to>
    <xdr:sp macro="" textlink="">
      <xdr:nvSpPr>
        <xdr:cNvPr id="346" name="円/楕円 345"/>
        <xdr:cNvSpPr/>
      </xdr:nvSpPr>
      <xdr:spPr>
        <a:xfrm>
          <a:off x="14351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120244</xdr:rowOff>
    </xdr:from>
    <xdr:ext cx="762000" cy="259045"/>
    <xdr:sp macro="" textlink="">
      <xdr:nvSpPr>
        <xdr:cNvPr id="347" name="テキスト ボックス 346"/>
        <xdr:cNvSpPr txBox="1"/>
      </xdr:nvSpPr>
      <xdr:spPr>
        <a:xfrm>
          <a:off x="14020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19791</xdr:rowOff>
    </xdr:from>
    <xdr:to>
      <xdr:col>19</xdr:col>
      <xdr:colOff>533400</xdr:colOff>
      <xdr:row>62</xdr:row>
      <xdr:rowOff>121391</xdr:rowOff>
    </xdr:to>
    <xdr:sp macro="" textlink="">
      <xdr:nvSpPr>
        <xdr:cNvPr id="348" name="円/楕円 347"/>
        <xdr:cNvSpPr/>
      </xdr:nvSpPr>
      <xdr:spPr>
        <a:xfrm>
          <a:off x="13462000" y="1064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131568</xdr:rowOff>
    </xdr:from>
    <xdr:ext cx="762000" cy="259045"/>
    <xdr:sp macro="" textlink="">
      <xdr:nvSpPr>
        <xdr:cNvPr id="349" name="テキスト ボックス 348"/>
        <xdr:cNvSpPr txBox="1"/>
      </xdr:nvSpPr>
      <xdr:spPr>
        <a:xfrm>
          <a:off x="13131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年度は、前年度比</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％減の</a:t>
          </a:r>
          <a:r>
            <a:rPr kumimoji="1" lang="en-US" altLang="ja-JP" sz="1100">
              <a:solidFill>
                <a:schemeClr val="dk1"/>
              </a:solidFill>
              <a:effectLst/>
              <a:latin typeface="+mn-lt"/>
              <a:ea typeface="+mn-ea"/>
              <a:cs typeface="+mn-cs"/>
            </a:rPr>
            <a:t>9.4</a:t>
          </a:r>
          <a:r>
            <a:rPr kumimoji="1" lang="ja-JP" altLang="ja-JP" sz="1100">
              <a:solidFill>
                <a:schemeClr val="dk1"/>
              </a:solidFill>
              <a:effectLst/>
              <a:latin typeface="+mn-lt"/>
              <a:ea typeface="+mn-ea"/>
              <a:cs typeface="+mn-cs"/>
            </a:rPr>
            <a:t>％となったが、新市建設計画に基づく普通建設事業等の実施に伴いこれまで発行した合併特例債の影響により、類似団体平均及び県内平均を上回っている。これまで、減少傾向にあるものの、平成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年度から本格実施されている小学校教室棟建設事業や平成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本格実施される新庁舎建設事業など、大型建設事業の実施に伴う地方債発行が予定されており、比率の上昇が予想される。適切な事業実施による事業費の抑制とそれに伴う地方債の発行及び基金等の取崩しの抑制を図り、比率の急激な上昇を抑え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48683</xdr:rowOff>
    </xdr:from>
    <xdr:to>
      <xdr:col>24</xdr:col>
      <xdr:colOff>558800</xdr:colOff>
      <xdr:row>44</xdr:row>
      <xdr:rowOff>165100</xdr:rowOff>
    </xdr:to>
    <xdr:cxnSp macro="">
      <xdr:nvCxnSpPr>
        <xdr:cNvPr id="379" name="直線コネクタ 378"/>
        <xdr:cNvCxnSpPr/>
      </xdr:nvCxnSpPr>
      <xdr:spPr>
        <a:xfrm flipV="1">
          <a:off x="17018000" y="622088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137177</xdr:rowOff>
    </xdr:from>
    <xdr:ext cx="762000" cy="259045"/>
    <xdr:sp macro="" textlink="">
      <xdr:nvSpPr>
        <xdr:cNvPr id="380"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24</xdr:col>
      <xdr:colOff>469900</xdr:colOff>
      <xdr:row>44</xdr:row>
      <xdr:rowOff>165100</xdr:rowOff>
    </xdr:from>
    <xdr:to>
      <xdr:col>24</xdr:col>
      <xdr:colOff>647700</xdr:colOff>
      <xdr:row>44</xdr:row>
      <xdr:rowOff>165100</xdr:rowOff>
    </xdr:to>
    <xdr:cxnSp macro="">
      <xdr:nvCxnSpPr>
        <xdr:cNvPr id="381" name="直線コネクタ 380"/>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135060</xdr:rowOff>
    </xdr:from>
    <xdr:ext cx="762000" cy="259045"/>
    <xdr:sp macro="" textlink="">
      <xdr:nvSpPr>
        <xdr:cNvPr id="382"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36</xdr:row>
      <xdr:rowOff>48683</xdr:rowOff>
    </xdr:from>
    <xdr:to>
      <xdr:col>24</xdr:col>
      <xdr:colOff>647700</xdr:colOff>
      <xdr:row>36</xdr:row>
      <xdr:rowOff>48683</xdr:rowOff>
    </xdr:to>
    <xdr:cxnSp macro="">
      <xdr:nvCxnSpPr>
        <xdr:cNvPr id="383" name="直線コネクタ 382"/>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65617</xdr:rowOff>
    </xdr:from>
    <xdr:to>
      <xdr:col>24</xdr:col>
      <xdr:colOff>558800</xdr:colOff>
      <xdr:row>43</xdr:row>
      <xdr:rowOff>14817</xdr:rowOff>
    </xdr:to>
    <xdr:cxnSp macro="">
      <xdr:nvCxnSpPr>
        <xdr:cNvPr id="384" name="直線コネクタ 383"/>
        <xdr:cNvCxnSpPr/>
      </xdr:nvCxnSpPr>
      <xdr:spPr>
        <a:xfrm flipV="1">
          <a:off x="16179800" y="726651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143527</xdr:rowOff>
    </xdr:from>
    <xdr:ext cx="762000" cy="259045"/>
    <xdr:sp macro="" textlink="">
      <xdr:nvSpPr>
        <xdr:cNvPr id="385"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127000</xdr:rowOff>
    </xdr:from>
    <xdr:to>
      <xdr:col>24</xdr:col>
      <xdr:colOff>609600</xdr:colOff>
      <xdr:row>40</xdr:row>
      <xdr:rowOff>57150</xdr:rowOff>
    </xdr:to>
    <xdr:sp macro="" textlink="">
      <xdr:nvSpPr>
        <xdr:cNvPr id="386" name="フローチャート : 判断 385"/>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14817</xdr:rowOff>
    </xdr:from>
    <xdr:to>
      <xdr:col>23</xdr:col>
      <xdr:colOff>406400</xdr:colOff>
      <xdr:row>43</xdr:row>
      <xdr:rowOff>155575</xdr:rowOff>
    </xdr:to>
    <xdr:cxnSp macro="">
      <xdr:nvCxnSpPr>
        <xdr:cNvPr id="387" name="直線コネクタ 386"/>
        <xdr:cNvCxnSpPr/>
      </xdr:nvCxnSpPr>
      <xdr:spPr>
        <a:xfrm flipV="1">
          <a:off x="15290800" y="7387167"/>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76200</xdr:rowOff>
    </xdr:from>
    <xdr:to>
      <xdr:col>23</xdr:col>
      <xdr:colOff>457200</xdr:colOff>
      <xdr:row>41</xdr:row>
      <xdr:rowOff>6350</xdr:rowOff>
    </xdr:to>
    <xdr:sp macro="" textlink="">
      <xdr:nvSpPr>
        <xdr:cNvPr id="388" name="フローチャート : 判断 387"/>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16527</xdr:rowOff>
    </xdr:from>
    <xdr:ext cx="736600" cy="259045"/>
    <xdr:sp macro="" textlink="">
      <xdr:nvSpPr>
        <xdr:cNvPr id="389" name="テキスト ボックス 388"/>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155575</xdr:rowOff>
    </xdr:from>
    <xdr:to>
      <xdr:col>22</xdr:col>
      <xdr:colOff>203200</xdr:colOff>
      <xdr:row>44</xdr:row>
      <xdr:rowOff>124883</xdr:rowOff>
    </xdr:to>
    <xdr:cxnSp macro="">
      <xdr:nvCxnSpPr>
        <xdr:cNvPr id="390" name="直線コネクタ 389"/>
        <xdr:cNvCxnSpPr/>
      </xdr:nvCxnSpPr>
      <xdr:spPr>
        <a:xfrm flipV="1">
          <a:off x="14401800" y="7527925"/>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5292</xdr:rowOff>
    </xdr:from>
    <xdr:to>
      <xdr:col>22</xdr:col>
      <xdr:colOff>254000</xdr:colOff>
      <xdr:row>41</xdr:row>
      <xdr:rowOff>106892</xdr:rowOff>
    </xdr:to>
    <xdr:sp macro="" textlink="">
      <xdr:nvSpPr>
        <xdr:cNvPr id="391" name="フローチャート : 判断 390"/>
        <xdr:cNvSpPr/>
      </xdr:nvSpPr>
      <xdr:spPr>
        <a:xfrm>
          <a:off x="15240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117069</xdr:rowOff>
    </xdr:from>
    <xdr:ext cx="762000" cy="259045"/>
    <xdr:sp macro="" textlink="">
      <xdr:nvSpPr>
        <xdr:cNvPr id="392" name="テキスト ボックス 391"/>
        <xdr:cNvSpPr txBox="1"/>
      </xdr:nvSpPr>
      <xdr:spPr>
        <a:xfrm>
          <a:off x="14909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124883</xdr:rowOff>
    </xdr:from>
    <xdr:to>
      <xdr:col>21</xdr:col>
      <xdr:colOff>0</xdr:colOff>
      <xdr:row>45</xdr:row>
      <xdr:rowOff>53975</xdr:rowOff>
    </xdr:to>
    <xdr:cxnSp macro="">
      <xdr:nvCxnSpPr>
        <xdr:cNvPr id="393" name="直線コネクタ 392"/>
        <xdr:cNvCxnSpPr/>
      </xdr:nvCxnSpPr>
      <xdr:spPr>
        <a:xfrm flipV="1">
          <a:off x="13512800" y="7668683"/>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55033</xdr:rowOff>
    </xdr:from>
    <xdr:to>
      <xdr:col>21</xdr:col>
      <xdr:colOff>50800</xdr:colOff>
      <xdr:row>42</xdr:row>
      <xdr:rowOff>156633</xdr:rowOff>
    </xdr:to>
    <xdr:sp macro="" textlink="">
      <xdr:nvSpPr>
        <xdr:cNvPr id="394" name="フローチャート : 判断 393"/>
        <xdr:cNvSpPr/>
      </xdr:nvSpPr>
      <xdr:spPr>
        <a:xfrm>
          <a:off x="14351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166810</xdr:rowOff>
    </xdr:from>
    <xdr:ext cx="762000" cy="259045"/>
    <xdr:sp macro="" textlink="">
      <xdr:nvSpPr>
        <xdr:cNvPr id="395" name="テキスト ボックス 394"/>
        <xdr:cNvSpPr txBox="1"/>
      </xdr:nvSpPr>
      <xdr:spPr>
        <a:xfrm>
          <a:off x="14020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396" name="フローチャート : 判断 395"/>
        <xdr:cNvSpPr/>
      </xdr:nvSpPr>
      <xdr:spPr>
        <a:xfrm>
          <a:off x="13462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156227</xdr:rowOff>
    </xdr:from>
    <xdr:ext cx="762000" cy="259045"/>
    <xdr:sp macro="" textlink="">
      <xdr:nvSpPr>
        <xdr:cNvPr id="397" name="テキスト ボックス 396"/>
        <xdr:cNvSpPr txBox="1"/>
      </xdr:nvSpPr>
      <xdr:spPr>
        <a:xfrm>
          <a:off x="13131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14817</xdr:rowOff>
    </xdr:from>
    <xdr:to>
      <xdr:col>24</xdr:col>
      <xdr:colOff>609600</xdr:colOff>
      <xdr:row>42</xdr:row>
      <xdr:rowOff>116417</xdr:rowOff>
    </xdr:to>
    <xdr:sp macro="" textlink="">
      <xdr:nvSpPr>
        <xdr:cNvPr id="403" name="円/楕円 402"/>
        <xdr:cNvSpPr/>
      </xdr:nvSpPr>
      <xdr:spPr>
        <a:xfrm>
          <a:off x="16967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158344</xdr:rowOff>
    </xdr:from>
    <xdr:ext cx="762000" cy="259045"/>
    <xdr:sp macro="" textlink="">
      <xdr:nvSpPr>
        <xdr:cNvPr id="404" name="公債費負担の状況該当値テキスト"/>
        <xdr:cNvSpPr txBox="1"/>
      </xdr:nvSpPr>
      <xdr:spPr>
        <a:xfrm>
          <a:off x="17106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135467</xdr:rowOff>
    </xdr:from>
    <xdr:to>
      <xdr:col>23</xdr:col>
      <xdr:colOff>457200</xdr:colOff>
      <xdr:row>43</xdr:row>
      <xdr:rowOff>65617</xdr:rowOff>
    </xdr:to>
    <xdr:sp macro="" textlink="">
      <xdr:nvSpPr>
        <xdr:cNvPr id="405" name="円/楕円 404"/>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50394</xdr:rowOff>
    </xdr:from>
    <xdr:ext cx="736600" cy="259045"/>
    <xdr:sp macro="" textlink="">
      <xdr:nvSpPr>
        <xdr:cNvPr id="406" name="テキスト ボックス 405"/>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104775</xdr:rowOff>
    </xdr:from>
    <xdr:to>
      <xdr:col>22</xdr:col>
      <xdr:colOff>254000</xdr:colOff>
      <xdr:row>44</xdr:row>
      <xdr:rowOff>34925</xdr:rowOff>
    </xdr:to>
    <xdr:sp macro="" textlink="">
      <xdr:nvSpPr>
        <xdr:cNvPr id="407" name="円/楕円 406"/>
        <xdr:cNvSpPr/>
      </xdr:nvSpPr>
      <xdr:spPr>
        <a:xfrm>
          <a:off x="15240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19702</xdr:rowOff>
    </xdr:from>
    <xdr:ext cx="762000" cy="259045"/>
    <xdr:sp macro="" textlink="">
      <xdr:nvSpPr>
        <xdr:cNvPr id="408" name="テキスト ボックス 407"/>
        <xdr:cNvSpPr txBox="1"/>
      </xdr:nvSpPr>
      <xdr:spPr>
        <a:xfrm>
          <a:off x="14909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74083</xdr:rowOff>
    </xdr:from>
    <xdr:to>
      <xdr:col>21</xdr:col>
      <xdr:colOff>50800</xdr:colOff>
      <xdr:row>45</xdr:row>
      <xdr:rowOff>4233</xdr:rowOff>
    </xdr:to>
    <xdr:sp macro="" textlink="">
      <xdr:nvSpPr>
        <xdr:cNvPr id="409" name="円/楕円 408"/>
        <xdr:cNvSpPr/>
      </xdr:nvSpPr>
      <xdr:spPr>
        <a:xfrm>
          <a:off x="14351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160460</xdr:rowOff>
    </xdr:from>
    <xdr:ext cx="762000" cy="259045"/>
    <xdr:sp macro="" textlink="">
      <xdr:nvSpPr>
        <xdr:cNvPr id="410" name="テキスト ボックス 409"/>
        <xdr:cNvSpPr txBox="1"/>
      </xdr:nvSpPr>
      <xdr:spPr>
        <a:xfrm>
          <a:off x="14020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3175</xdr:rowOff>
    </xdr:from>
    <xdr:to>
      <xdr:col>19</xdr:col>
      <xdr:colOff>533400</xdr:colOff>
      <xdr:row>45</xdr:row>
      <xdr:rowOff>104775</xdr:rowOff>
    </xdr:to>
    <xdr:sp macro="" textlink="">
      <xdr:nvSpPr>
        <xdr:cNvPr id="411" name="円/楕円 410"/>
        <xdr:cNvSpPr/>
      </xdr:nvSpPr>
      <xdr:spPr>
        <a:xfrm>
          <a:off x="13462000" y="77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89552</xdr:rowOff>
    </xdr:from>
    <xdr:ext cx="762000" cy="259045"/>
    <xdr:sp macro="" textlink="">
      <xdr:nvSpPr>
        <xdr:cNvPr id="412" name="テキスト ボックス 411"/>
        <xdr:cNvSpPr txBox="1"/>
      </xdr:nvSpPr>
      <xdr:spPr>
        <a:xfrm>
          <a:off x="13131800" y="780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特別会計への公債費繰出金や一部事務組合等への公債費負担額が大幅に減少したことにより将来負担額は減少したが、充当可能基金の取崩し等により、平成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年度は、前年度比</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49.6</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類似団体平均及び県内平均を大きく上回っており、今後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普通建設事業等の計画的な実施による地方債発行の抑制、財政調整基金や減債基金の積立てによる充当可能基金の増加を図り、財政の健全化に努める。</a:t>
          </a:r>
          <a:endParaRPr kumimoji="1" lang="en-US" altLang="ja-JP" sz="1100">
            <a:solidFill>
              <a:schemeClr val="dk1"/>
            </a:solidFill>
            <a:effectLst/>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142512</xdr:rowOff>
    </xdr:to>
    <xdr:cxnSp macro="">
      <xdr:nvCxnSpPr>
        <xdr:cNvPr id="443" name="直線コネクタ 442"/>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114589</xdr:rowOff>
    </xdr:from>
    <xdr:ext cx="762000" cy="259045"/>
    <xdr:sp macro="" textlink="">
      <xdr:nvSpPr>
        <xdr:cNvPr id="444" name="将来負担の状況最小値テキスト"/>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92.9</a:t>
          </a:r>
          <a:endParaRPr kumimoji="1" lang="ja-JP" altLang="en-US" sz="1000" b="1">
            <a:latin typeface="ＭＳ Ｐゴシック"/>
          </a:endParaRPr>
        </a:p>
      </xdr:txBody>
    </xdr:sp>
    <xdr:clientData/>
  </xdr:oneCellAnchor>
  <xdr:twoCellAnchor>
    <xdr:from>
      <xdr:col>24</xdr:col>
      <xdr:colOff>469900</xdr:colOff>
      <xdr:row>22</xdr:row>
      <xdr:rowOff>142512</xdr:rowOff>
    </xdr:from>
    <xdr:to>
      <xdr:col>24</xdr:col>
      <xdr:colOff>647700</xdr:colOff>
      <xdr:row>22</xdr:row>
      <xdr:rowOff>142512</xdr:rowOff>
    </xdr:to>
    <xdr:cxnSp macro="">
      <xdr:nvCxnSpPr>
        <xdr:cNvPr id="445" name="直線コネクタ 444"/>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44087</xdr:rowOff>
    </xdr:from>
    <xdr:to>
      <xdr:col>24</xdr:col>
      <xdr:colOff>558800</xdr:colOff>
      <xdr:row>18</xdr:row>
      <xdr:rowOff>82006</xdr:rowOff>
    </xdr:to>
    <xdr:cxnSp macro="">
      <xdr:nvCxnSpPr>
        <xdr:cNvPr id="448" name="直線コネクタ 447"/>
        <xdr:cNvCxnSpPr/>
      </xdr:nvCxnSpPr>
      <xdr:spPr>
        <a:xfrm>
          <a:off x="16179800" y="3130187"/>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120032</xdr:rowOff>
    </xdr:from>
    <xdr:ext cx="762000" cy="259045"/>
    <xdr:sp macro="" textlink="">
      <xdr:nvSpPr>
        <xdr:cNvPr id="449" name="将来負担の状況平均値テキスト"/>
        <xdr:cNvSpPr txBox="1"/>
      </xdr:nvSpPr>
      <xdr:spPr>
        <a:xfrm>
          <a:off x="17106900" y="2691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103505</xdr:rowOff>
    </xdr:from>
    <xdr:to>
      <xdr:col>24</xdr:col>
      <xdr:colOff>609600</xdr:colOff>
      <xdr:row>17</xdr:row>
      <xdr:rowOff>33655</xdr:rowOff>
    </xdr:to>
    <xdr:sp macro="" textlink="">
      <xdr:nvSpPr>
        <xdr:cNvPr id="450" name="フローチャート : 判断 449"/>
        <xdr:cNvSpPr/>
      </xdr:nvSpPr>
      <xdr:spPr>
        <a:xfrm>
          <a:off x="169672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44087</xdr:rowOff>
    </xdr:from>
    <xdr:to>
      <xdr:col>23</xdr:col>
      <xdr:colOff>406400</xdr:colOff>
      <xdr:row>18</xdr:row>
      <xdr:rowOff>130266</xdr:rowOff>
    </xdr:to>
    <xdr:cxnSp macro="">
      <xdr:nvCxnSpPr>
        <xdr:cNvPr id="451" name="直線コネクタ 450"/>
        <xdr:cNvCxnSpPr/>
      </xdr:nvCxnSpPr>
      <xdr:spPr>
        <a:xfrm flipV="1">
          <a:off x="15290800" y="313018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134529</xdr:rowOff>
    </xdr:from>
    <xdr:to>
      <xdr:col>23</xdr:col>
      <xdr:colOff>457200</xdr:colOff>
      <xdr:row>17</xdr:row>
      <xdr:rowOff>64679</xdr:rowOff>
    </xdr:to>
    <xdr:sp macro="" textlink="">
      <xdr:nvSpPr>
        <xdr:cNvPr id="452" name="フローチャート : 判断 451"/>
        <xdr:cNvSpPr/>
      </xdr:nvSpPr>
      <xdr:spPr>
        <a:xfrm>
          <a:off x="16129000" y="287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74856</xdr:rowOff>
    </xdr:from>
    <xdr:ext cx="736600" cy="259045"/>
    <xdr:sp macro="" textlink="">
      <xdr:nvSpPr>
        <xdr:cNvPr id="453" name="テキスト ボックス 452"/>
        <xdr:cNvSpPr txBox="1"/>
      </xdr:nvSpPr>
      <xdr:spPr>
        <a:xfrm>
          <a:off x="15798800" y="2646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35.7</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130266</xdr:rowOff>
    </xdr:from>
    <xdr:to>
      <xdr:col>22</xdr:col>
      <xdr:colOff>203200</xdr:colOff>
      <xdr:row>19</xdr:row>
      <xdr:rowOff>105319</xdr:rowOff>
    </xdr:to>
    <xdr:cxnSp macro="">
      <xdr:nvCxnSpPr>
        <xdr:cNvPr id="454" name="直線コネクタ 453"/>
        <xdr:cNvCxnSpPr/>
      </xdr:nvCxnSpPr>
      <xdr:spPr>
        <a:xfrm flipV="1">
          <a:off x="14401800" y="3216366"/>
          <a:ext cx="889000" cy="14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87993</xdr:rowOff>
    </xdr:from>
    <xdr:to>
      <xdr:col>22</xdr:col>
      <xdr:colOff>254000</xdr:colOff>
      <xdr:row>17</xdr:row>
      <xdr:rowOff>18143</xdr:rowOff>
    </xdr:to>
    <xdr:sp macro="" textlink="">
      <xdr:nvSpPr>
        <xdr:cNvPr id="455" name="フローチャート : 判断 454"/>
        <xdr:cNvSpPr/>
      </xdr:nvSpPr>
      <xdr:spPr>
        <a:xfrm>
          <a:off x="15240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28320</xdr:rowOff>
    </xdr:from>
    <xdr:ext cx="762000" cy="259045"/>
    <xdr:sp macro="" textlink="">
      <xdr:nvSpPr>
        <xdr:cNvPr id="456" name="テキスト ボックス 455"/>
        <xdr:cNvSpPr txBox="1"/>
      </xdr:nvSpPr>
      <xdr:spPr>
        <a:xfrm>
          <a:off x="14909800" y="260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105319</xdr:rowOff>
    </xdr:from>
    <xdr:to>
      <xdr:col>21</xdr:col>
      <xdr:colOff>0</xdr:colOff>
      <xdr:row>20</xdr:row>
      <xdr:rowOff>114844</xdr:rowOff>
    </xdr:to>
    <xdr:cxnSp macro="">
      <xdr:nvCxnSpPr>
        <xdr:cNvPr id="457" name="直線コネクタ 456"/>
        <xdr:cNvCxnSpPr/>
      </xdr:nvCxnSpPr>
      <xdr:spPr>
        <a:xfrm flipV="1">
          <a:off x="13512800" y="3362869"/>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59599</xdr:rowOff>
    </xdr:from>
    <xdr:to>
      <xdr:col>21</xdr:col>
      <xdr:colOff>50800</xdr:colOff>
      <xdr:row>17</xdr:row>
      <xdr:rowOff>161199</xdr:rowOff>
    </xdr:to>
    <xdr:sp macro="" textlink="">
      <xdr:nvSpPr>
        <xdr:cNvPr id="458" name="フローチャート : 判断 457"/>
        <xdr:cNvSpPr/>
      </xdr:nvSpPr>
      <xdr:spPr>
        <a:xfrm>
          <a:off x="14351000" y="297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171376</xdr:rowOff>
    </xdr:from>
    <xdr:ext cx="762000" cy="259045"/>
    <xdr:sp macro="" textlink="">
      <xdr:nvSpPr>
        <xdr:cNvPr id="459" name="テキスト ボックス 458"/>
        <xdr:cNvSpPr txBox="1"/>
      </xdr:nvSpPr>
      <xdr:spPr>
        <a:xfrm>
          <a:off x="14020800" y="274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82913</xdr:rowOff>
    </xdr:from>
    <xdr:to>
      <xdr:col>19</xdr:col>
      <xdr:colOff>533400</xdr:colOff>
      <xdr:row>19</xdr:row>
      <xdr:rowOff>13063</xdr:rowOff>
    </xdr:to>
    <xdr:sp macro="" textlink="">
      <xdr:nvSpPr>
        <xdr:cNvPr id="460" name="フローチャート : 判断 459"/>
        <xdr:cNvSpPr/>
      </xdr:nvSpPr>
      <xdr:spPr>
        <a:xfrm>
          <a:off x="13462000" y="316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23240</xdr:rowOff>
    </xdr:from>
    <xdr:ext cx="762000" cy="259045"/>
    <xdr:sp macro="" textlink="">
      <xdr:nvSpPr>
        <xdr:cNvPr id="461" name="テキスト ボックス 460"/>
        <xdr:cNvSpPr txBox="1"/>
      </xdr:nvSpPr>
      <xdr:spPr>
        <a:xfrm>
          <a:off x="13131800" y="293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31206</xdr:rowOff>
    </xdr:from>
    <xdr:to>
      <xdr:col>24</xdr:col>
      <xdr:colOff>609600</xdr:colOff>
      <xdr:row>18</xdr:row>
      <xdr:rowOff>132806</xdr:rowOff>
    </xdr:to>
    <xdr:sp macro="" textlink="">
      <xdr:nvSpPr>
        <xdr:cNvPr id="467" name="円/楕円 466"/>
        <xdr:cNvSpPr/>
      </xdr:nvSpPr>
      <xdr:spPr>
        <a:xfrm>
          <a:off x="16967200" y="311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3283</xdr:rowOff>
    </xdr:from>
    <xdr:ext cx="762000" cy="259045"/>
    <xdr:sp macro="" textlink="">
      <xdr:nvSpPr>
        <xdr:cNvPr id="468" name="将来負担の状況該当値テキスト"/>
        <xdr:cNvSpPr txBox="1"/>
      </xdr:nvSpPr>
      <xdr:spPr>
        <a:xfrm>
          <a:off x="17106900" y="3089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164737</xdr:rowOff>
    </xdr:from>
    <xdr:to>
      <xdr:col>23</xdr:col>
      <xdr:colOff>457200</xdr:colOff>
      <xdr:row>18</xdr:row>
      <xdr:rowOff>94887</xdr:rowOff>
    </xdr:to>
    <xdr:sp macro="" textlink="">
      <xdr:nvSpPr>
        <xdr:cNvPr id="469" name="円/楕円 468"/>
        <xdr:cNvSpPr/>
      </xdr:nvSpPr>
      <xdr:spPr>
        <a:xfrm>
          <a:off x="16129000" y="307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79664</xdr:rowOff>
    </xdr:from>
    <xdr:ext cx="736600" cy="259045"/>
    <xdr:sp macro="" textlink="">
      <xdr:nvSpPr>
        <xdr:cNvPr id="470" name="テキスト ボックス 469"/>
        <xdr:cNvSpPr txBox="1"/>
      </xdr:nvSpPr>
      <xdr:spPr>
        <a:xfrm>
          <a:off x="15798800" y="3165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79466</xdr:rowOff>
    </xdr:from>
    <xdr:to>
      <xdr:col>22</xdr:col>
      <xdr:colOff>254000</xdr:colOff>
      <xdr:row>19</xdr:row>
      <xdr:rowOff>9616</xdr:rowOff>
    </xdr:to>
    <xdr:sp macro="" textlink="">
      <xdr:nvSpPr>
        <xdr:cNvPr id="471" name="円/楕円 470"/>
        <xdr:cNvSpPr/>
      </xdr:nvSpPr>
      <xdr:spPr>
        <a:xfrm>
          <a:off x="15240000" y="316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165843</xdr:rowOff>
    </xdr:from>
    <xdr:ext cx="762000" cy="259045"/>
    <xdr:sp macro="" textlink="">
      <xdr:nvSpPr>
        <xdr:cNvPr id="472" name="テキスト ボックス 471"/>
        <xdr:cNvSpPr txBox="1"/>
      </xdr:nvSpPr>
      <xdr:spPr>
        <a:xfrm>
          <a:off x="14909800" y="325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54519</xdr:rowOff>
    </xdr:from>
    <xdr:to>
      <xdr:col>21</xdr:col>
      <xdr:colOff>50800</xdr:colOff>
      <xdr:row>19</xdr:row>
      <xdr:rowOff>156119</xdr:rowOff>
    </xdr:to>
    <xdr:sp macro="" textlink="">
      <xdr:nvSpPr>
        <xdr:cNvPr id="473" name="円/楕円 472"/>
        <xdr:cNvSpPr/>
      </xdr:nvSpPr>
      <xdr:spPr>
        <a:xfrm>
          <a:off x="14351000" y="331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140896</xdr:rowOff>
    </xdr:from>
    <xdr:ext cx="762000" cy="259045"/>
    <xdr:sp macro="" textlink="">
      <xdr:nvSpPr>
        <xdr:cNvPr id="474" name="テキスト ボックス 473"/>
        <xdr:cNvSpPr txBox="1"/>
      </xdr:nvSpPr>
      <xdr:spPr>
        <a:xfrm>
          <a:off x="14020800" y="339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64044</xdr:rowOff>
    </xdr:from>
    <xdr:to>
      <xdr:col>19</xdr:col>
      <xdr:colOff>533400</xdr:colOff>
      <xdr:row>20</xdr:row>
      <xdr:rowOff>165644</xdr:rowOff>
    </xdr:to>
    <xdr:sp macro="" textlink="">
      <xdr:nvSpPr>
        <xdr:cNvPr id="475" name="円/楕円 474"/>
        <xdr:cNvSpPr/>
      </xdr:nvSpPr>
      <xdr:spPr>
        <a:xfrm>
          <a:off x="13462000" y="349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150421</xdr:rowOff>
    </xdr:from>
    <xdr:ext cx="762000" cy="259045"/>
    <xdr:sp macro="" textlink="">
      <xdr:nvSpPr>
        <xdr:cNvPr id="476" name="テキスト ボックス 475"/>
        <xdr:cNvSpPr txBox="1"/>
      </xdr:nvSpPr>
      <xdr:spPr>
        <a:xfrm>
          <a:off x="13131800" y="357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栃木県大田原市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72,441
71,500
354.36
35,182,418
34,102,592
923,188
19,293,699
31,151,247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49.6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年度は、前年度比</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％減の</a:t>
          </a:r>
          <a:r>
            <a:rPr kumimoji="1" lang="en-US" altLang="ja-JP" sz="1100">
              <a:solidFill>
                <a:schemeClr val="dk1"/>
              </a:solidFill>
              <a:effectLst/>
              <a:latin typeface="+mn-lt"/>
              <a:ea typeface="+mn-ea"/>
              <a:cs typeface="+mn-cs"/>
            </a:rPr>
            <a:t>22.1</a:t>
          </a:r>
          <a:r>
            <a:rPr kumimoji="1" lang="ja-JP" altLang="ja-JP" sz="1100">
              <a:solidFill>
                <a:schemeClr val="dk1"/>
              </a:solidFill>
              <a:effectLst/>
              <a:latin typeface="+mn-lt"/>
              <a:ea typeface="+mn-ea"/>
              <a:cs typeface="+mn-cs"/>
            </a:rPr>
            <a:t>％となり、県内平均を下回っているものの、類似団体平均を上回っている。定員適正化計画に基づく定員管理（平成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年間で職員数を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％減）、時間外勤務手当の削減（平成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年度まで毎年前年度比</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％の削減）、人事評価システムに基づく給与査定、民間委託の推進などにより、更なる人件費の削減に努める。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151493</xdr:rowOff>
    </xdr:from>
    <xdr:to>
      <xdr:col>7</xdr:col>
      <xdr:colOff>15875</xdr:colOff>
      <xdr:row>41</xdr:row>
      <xdr:rowOff>102507</xdr:rowOff>
    </xdr:to>
    <xdr:cxnSp macro="">
      <xdr:nvCxnSpPr>
        <xdr:cNvPr id="63" name="直線コネクタ 62"/>
        <xdr:cNvCxnSpPr/>
      </xdr:nvCxnSpPr>
      <xdr:spPr>
        <a:xfrm flipV="1">
          <a:off x="4826000" y="58093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74584</xdr:rowOff>
    </xdr:from>
    <xdr:ext cx="762000" cy="259045"/>
    <xdr:sp macro="" textlink="">
      <xdr:nvSpPr>
        <xdr:cNvPr id="64" name="人件費最小値テキスト"/>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612775</xdr:colOff>
      <xdr:row>41</xdr:row>
      <xdr:rowOff>102507</xdr:rowOff>
    </xdr:from>
    <xdr:to>
      <xdr:col>7</xdr:col>
      <xdr:colOff>104775</xdr:colOff>
      <xdr:row>41</xdr:row>
      <xdr:rowOff>102507</xdr:rowOff>
    </xdr:to>
    <xdr:cxnSp macro="">
      <xdr:nvCxnSpPr>
        <xdr:cNvPr id="65" name="直線コネクタ 64"/>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66420</xdr:rowOff>
    </xdr:from>
    <xdr:ext cx="762000" cy="259045"/>
    <xdr:sp macro="" textlink="">
      <xdr:nvSpPr>
        <xdr:cNvPr id="66" name="人件費最大値テキスト"/>
        <xdr:cNvSpPr txBox="1"/>
      </xdr:nvSpPr>
      <xdr:spPr>
        <a:xfrm>
          <a:off x="4914900" y="55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33</xdr:row>
      <xdr:rowOff>151493</xdr:rowOff>
    </xdr:from>
    <xdr:to>
      <xdr:col>7</xdr:col>
      <xdr:colOff>104775</xdr:colOff>
      <xdr:row>33</xdr:row>
      <xdr:rowOff>151493</xdr:rowOff>
    </xdr:to>
    <xdr:cxnSp macro="">
      <xdr:nvCxnSpPr>
        <xdr:cNvPr id="67" name="直線コネクタ 66"/>
        <xdr:cNvCxnSpPr/>
      </xdr:nvCxnSpPr>
      <xdr:spPr>
        <a:xfrm>
          <a:off x="4737100" y="580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78015</xdr:rowOff>
    </xdr:from>
    <xdr:to>
      <xdr:col>7</xdr:col>
      <xdr:colOff>15875</xdr:colOff>
      <xdr:row>39</xdr:row>
      <xdr:rowOff>53522</xdr:rowOff>
    </xdr:to>
    <xdr:cxnSp macro="">
      <xdr:nvCxnSpPr>
        <xdr:cNvPr id="68" name="直線コネクタ 67"/>
        <xdr:cNvCxnSpPr/>
      </xdr:nvCxnSpPr>
      <xdr:spPr>
        <a:xfrm flipV="1">
          <a:off x="3987800" y="6593115"/>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11084</xdr:rowOff>
    </xdr:from>
    <xdr:ext cx="762000" cy="259045"/>
    <xdr:sp macro="" textlink="">
      <xdr:nvSpPr>
        <xdr:cNvPr id="69" name="人件費平均値テキスト"/>
        <xdr:cNvSpPr txBox="1"/>
      </xdr:nvSpPr>
      <xdr:spPr>
        <a:xfrm>
          <a:off x="4914900" y="6354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166007</xdr:rowOff>
    </xdr:from>
    <xdr:to>
      <xdr:col>7</xdr:col>
      <xdr:colOff>66675</xdr:colOff>
      <xdr:row>38</xdr:row>
      <xdr:rowOff>96157</xdr:rowOff>
    </xdr:to>
    <xdr:sp macro="" textlink="">
      <xdr:nvSpPr>
        <xdr:cNvPr id="70" name="フローチャート : 判断 69"/>
        <xdr:cNvSpPr/>
      </xdr:nvSpPr>
      <xdr:spPr>
        <a:xfrm>
          <a:off x="47752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53522</xdr:rowOff>
    </xdr:from>
    <xdr:to>
      <xdr:col>5</xdr:col>
      <xdr:colOff>549275</xdr:colOff>
      <xdr:row>39</xdr:row>
      <xdr:rowOff>118835</xdr:rowOff>
    </xdr:to>
    <xdr:cxnSp macro="">
      <xdr:nvCxnSpPr>
        <xdr:cNvPr id="71" name="直線コネクタ 70"/>
        <xdr:cNvCxnSpPr/>
      </xdr:nvCxnSpPr>
      <xdr:spPr>
        <a:xfrm flipV="1">
          <a:off x="3098800" y="67400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166007</xdr:rowOff>
    </xdr:from>
    <xdr:to>
      <xdr:col>5</xdr:col>
      <xdr:colOff>600075</xdr:colOff>
      <xdr:row>38</xdr:row>
      <xdr:rowOff>96157</xdr:rowOff>
    </xdr:to>
    <xdr:sp macro="" textlink="">
      <xdr:nvSpPr>
        <xdr:cNvPr id="72" name="フローチャート : 判断 71"/>
        <xdr:cNvSpPr/>
      </xdr:nvSpPr>
      <xdr:spPr>
        <a:xfrm>
          <a:off x="3937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106334</xdr:rowOff>
    </xdr:from>
    <xdr:ext cx="736600" cy="259045"/>
    <xdr:sp macro="" textlink="">
      <xdr:nvSpPr>
        <xdr:cNvPr id="73" name="テキスト ボックス 72"/>
        <xdr:cNvSpPr txBox="1"/>
      </xdr:nvSpPr>
      <xdr:spPr>
        <a:xfrm>
          <a:off x="3606800" y="6278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78015</xdr:rowOff>
    </xdr:from>
    <xdr:to>
      <xdr:col>4</xdr:col>
      <xdr:colOff>346075</xdr:colOff>
      <xdr:row>39</xdr:row>
      <xdr:rowOff>118835</xdr:rowOff>
    </xdr:to>
    <xdr:cxnSp macro="">
      <xdr:nvCxnSpPr>
        <xdr:cNvPr id="74" name="直線コネクタ 73"/>
        <xdr:cNvCxnSpPr/>
      </xdr:nvCxnSpPr>
      <xdr:spPr>
        <a:xfrm>
          <a:off x="2209800" y="6593115"/>
          <a:ext cx="889000" cy="21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27215</xdr:rowOff>
    </xdr:from>
    <xdr:to>
      <xdr:col>4</xdr:col>
      <xdr:colOff>396875</xdr:colOff>
      <xdr:row>38</xdr:row>
      <xdr:rowOff>128815</xdr:rowOff>
    </xdr:to>
    <xdr:sp macro="" textlink="">
      <xdr:nvSpPr>
        <xdr:cNvPr id="75" name="フローチャート : 判断 74"/>
        <xdr:cNvSpPr/>
      </xdr:nvSpPr>
      <xdr:spPr>
        <a:xfrm>
          <a:off x="3048000" y="65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138991</xdr:rowOff>
    </xdr:from>
    <xdr:ext cx="762000" cy="259045"/>
    <xdr:sp macro="" textlink="">
      <xdr:nvSpPr>
        <xdr:cNvPr id="76" name="テキスト ボックス 75"/>
        <xdr:cNvSpPr txBox="1"/>
      </xdr:nvSpPr>
      <xdr:spPr>
        <a:xfrm>
          <a:off x="2717800" y="6311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78015</xdr:rowOff>
    </xdr:from>
    <xdr:to>
      <xdr:col>3</xdr:col>
      <xdr:colOff>142875</xdr:colOff>
      <xdr:row>40</xdr:row>
      <xdr:rowOff>94343</xdr:rowOff>
    </xdr:to>
    <xdr:cxnSp macro="">
      <xdr:nvCxnSpPr>
        <xdr:cNvPr id="77" name="直線コネクタ 76"/>
        <xdr:cNvCxnSpPr/>
      </xdr:nvCxnSpPr>
      <xdr:spPr>
        <a:xfrm flipV="1">
          <a:off x="1320800" y="6593115"/>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59872</xdr:rowOff>
    </xdr:from>
    <xdr:to>
      <xdr:col>3</xdr:col>
      <xdr:colOff>193675</xdr:colOff>
      <xdr:row>38</xdr:row>
      <xdr:rowOff>161472</xdr:rowOff>
    </xdr:to>
    <xdr:sp macro="" textlink="">
      <xdr:nvSpPr>
        <xdr:cNvPr id="78" name="フローチャート : 判断 77"/>
        <xdr:cNvSpPr/>
      </xdr:nvSpPr>
      <xdr:spPr>
        <a:xfrm>
          <a:off x="2159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146249</xdr:rowOff>
    </xdr:from>
    <xdr:ext cx="762000" cy="259045"/>
    <xdr:sp macro="" textlink="">
      <xdr:nvSpPr>
        <xdr:cNvPr id="79" name="テキスト ボックス 78"/>
        <xdr:cNvSpPr txBox="1"/>
      </xdr:nvSpPr>
      <xdr:spPr>
        <a:xfrm>
          <a:off x="1828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35378</xdr:rowOff>
    </xdr:from>
    <xdr:to>
      <xdr:col>1</xdr:col>
      <xdr:colOff>676275</xdr:colOff>
      <xdr:row>39</xdr:row>
      <xdr:rowOff>136978</xdr:rowOff>
    </xdr:to>
    <xdr:sp macro="" textlink="">
      <xdr:nvSpPr>
        <xdr:cNvPr id="80" name="フローチャート : 判断 79"/>
        <xdr:cNvSpPr/>
      </xdr:nvSpPr>
      <xdr:spPr>
        <a:xfrm>
          <a:off x="1270000" y="672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147155</xdr:rowOff>
    </xdr:from>
    <xdr:ext cx="762000" cy="259045"/>
    <xdr:sp macro="" textlink="">
      <xdr:nvSpPr>
        <xdr:cNvPr id="81" name="テキスト ボックス 80"/>
        <xdr:cNvSpPr txBox="1"/>
      </xdr:nvSpPr>
      <xdr:spPr>
        <a:xfrm>
          <a:off x="939800" y="649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27215</xdr:rowOff>
    </xdr:from>
    <xdr:to>
      <xdr:col>7</xdr:col>
      <xdr:colOff>66675</xdr:colOff>
      <xdr:row>38</xdr:row>
      <xdr:rowOff>128815</xdr:rowOff>
    </xdr:to>
    <xdr:sp macro="" textlink="">
      <xdr:nvSpPr>
        <xdr:cNvPr id="87" name="円/楕円 86"/>
        <xdr:cNvSpPr/>
      </xdr:nvSpPr>
      <xdr:spPr>
        <a:xfrm>
          <a:off x="4775200" y="65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170742</xdr:rowOff>
    </xdr:from>
    <xdr:ext cx="762000" cy="259045"/>
    <xdr:sp macro="" textlink="">
      <xdr:nvSpPr>
        <xdr:cNvPr id="88" name="人件費該当値テキスト"/>
        <xdr:cNvSpPr txBox="1"/>
      </xdr:nvSpPr>
      <xdr:spPr>
        <a:xfrm>
          <a:off x="49149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2722</xdr:rowOff>
    </xdr:from>
    <xdr:to>
      <xdr:col>5</xdr:col>
      <xdr:colOff>600075</xdr:colOff>
      <xdr:row>39</xdr:row>
      <xdr:rowOff>104322</xdr:rowOff>
    </xdr:to>
    <xdr:sp macro="" textlink="">
      <xdr:nvSpPr>
        <xdr:cNvPr id="89" name="円/楕円 88"/>
        <xdr:cNvSpPr/>
      </xdr:nvSpPr>
      <xdr:spPr>
        <a:xfrm>
          <a:off x="3937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89099</xdr:rowOff>
    </xdr:from>
    <xdr:ext cx="736600" cy="259045"/>
    <xdr:sp macro="" textlink="">
      <xdr:nvSpPr>
        <xdr:cNvPr id="90" name="テキスト ボックス 89"/>
        <xdr:cNvSpPr txBox="1"/>
      </xdr:nvSpPr>
      <xdr:spPr>
        <a:xfrm>
          <a:off x="3606800" y="677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68035</xdr:rowOff>
    </xdr:from>
    <xdr:to>
      <xdr:col>4</xdr:col>
      <xdr:colOff>396875</xdr:colOff>
      <xdr:row>39</xdr:row>
      <xdr:rowOff>169635</xdr:rowOff>
    </xdr:to>
    <xdr:sp macro="" textlink="">
      <xdr:nvSpPr>
        <xdr:cNvPr id="91" name="円/楕円 90"/>
        <xdr:cNvSpPr/>
      </xdr:nvSpPr>
      <xdr:spPr>
        <a:xfrm>
          <a:off x="3048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154412</xdr:rowOff>
    </xdr:from>
    <xdr:ext cx="762000" cy="259045"/>
    <xdr:sp macro="" textlink="">
      <xdr:nvSpPr>
        <xdr:cNvPr id="92" name="テキスト ボックス 91"/>
        <xdr:cNvSpPr txBox="1"/>
      </xdr:nvSpPr>
      <xdr:spPr>
        <a:xfrm>
          <a:off x="2717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27215</xdr:rowOff>
    </xdr:from>
    <xdr:to>
      <xdr:col>3</xdr:col>
      <xdr:colOff>193675</xdr:colOff>
      <xdr:row>38</xdr:row>
      <xdr:rowOff>128815</xdr:rowOff>
    </xdr:to>
    <xdr:sp macro="" textlink="">
      <xdr:nvSpPr>
        <xdr:cNvPr id="93" name="円/楕円 92"/>
        <xdr:cNvSpPr/>
      </xdr:nvSpPr>
      <xdr:spPr>
        <a:xfrm>
          <a:off x="2159000" y="65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138991</xdr:rowOff>
    </xdr:from>
    <xdr:ext cx="762000" cy="259045"/>
    <xdr:sp macro="" textlink="">
      <xdr:nvSpPr>
        <xdr:cNvPr id="94" name="テキスト ボックス 93"/>
        <xdr:cNvSpPr txBox="1"/>
      </xdr:nvSpPr>
      <xdr:spPr>
        <a:xfrm>
          <a:off x="1828800" y="6311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43543</xdr:rowOff>
    </xdr:from>
    <xdr:to>
      <xdr:col>1</xdr:col>
      <xdr:colOff>676275</xdr:colOff>
      <xdr:row>40</xdr:row>
      <xdr:rowOff>145143</xdr:rowOff>
    </xdr:to>
    <xdr:sp macro="" textlink="">
      <xdr:nvSpPr>
        <xdr:cNvPr id="95" name="円/楕円 94"/>
        <xdr:cNvSpPr/>
      </xdr:nvSpPr>
      <xdr:spPr>
        <a:xfrm>
          <a:off x="1270000" y="690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129920</xdr:rowOff>
    </xdr:from>
    <xdr:ext cx="762000" cy="259045"/>
    <xdr:sp macro="" textlink="">
      <xdr:nvSpPr>
        <xdr:cNvPr id="96" name="テキスト ボックス 95"/>
        <xdr:cNvSpPr txBox="1"/>
      </xdr:nvSpPr>
      <xdr:spPr>
        <a:xfrm>
          <a:off x="939800" y="698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14.0</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類似団体平均及び県内平均を下回っている。近年、民間委託や指定管理者制度の推進により、職員人件費から委託料へのシフトが起きており、上昇傾向にあるため、今後、公共施設等総合管理計画に基づく施設の適正配置を進め、施設管理費の削減を図るなど、更なる物件費の抑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50800</xdr:rowOff>
    </xdr:from>
    <xdr:to>
      <xdr:col>24</xdr:col>
      <xdr:colOff>31750</xdr:colOff>
      <xdr:row>21</xdr:row>
      <xdr:rowOff>88900</xdr:rowOff>
    </xdr:to>
    <xdr:cxnSp macro="">
      <xdr:nvCxnSpPr>
        <xdr:cNvPr id="124" name="直線コネクタ 123"/>
        <xdr:cNvCxnSpPr/>
      </xdr:nvCxnSpPr>
      <xdr:spPr>
        <a:xfrm flipV="1">
          <a:off x="16510000" y="2108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60977</xdr:rowOff>
    </xdr:from>
    <xdr:ext cx="762000" cy="259045"/>
    <xdr:sp macro="" textlink="">
      <xdr:nvSpPr>
        <xdr:cNvPr id="125" name="物件費最小値テキスト"/>
        <xdr:cNvSpPr txBox="1"/>
      </xdr:nvSpPr>
      <xdr:spPr>
        <a:xfrm>
          <a:off x="16598900" y="366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88900</xdr:rowOff>
    </xdr:from>
    <xdr:to>
      <xdr:col>24</xdr:col>
      <xdr:colOff>120650</xdr:colOff>
      <xdr:row>21</xdr:row>
      <xdr:rowOff>88900</xdr:rowOff>
    </xdr:to>
    <xdr:cxnSp macro="">
      <xdr:nvCxnSpPr>
        <xdr:cNvPr id="126" name="直線コネクタ 125"/>
        <xdr:cNvCxnSpPr/>
      </xdr:nvCxnSpPr>
      <xdr:spPr>
        <a:xfrm>
          <a:off x="16421100" y="368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7"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8" name="直線コネクタ 127"/>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146050</xdr:rowOff>
    </xdr:from>
    <xdr:to>
      <xdr:col>24</xdr:col>
      <xdr:colOff>31750</xdr:colOff>
      <xdr:row>15</xdr:row>
      <xdr:rowOff>31750</xdr:rowOff>
    </xdr:to>
    <xdr:cxnSp macro="">
      <xdr:nvCxnSpPr>
        <xdr:cNvPr id="129" name="直線コネクタ 128"/>
        <xdr:cNvCxnSpPr/>
      </xdr:nvCxnSpPr>
      <xdr:spPr>
        <a:xfrm>
          <a:off x="15671800" y="25463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162577</xdr:rowOff>
    </xdr:from>
    <xdr:ext cx="762000" cy="259045"/>
    <xdr:sp macro="" textlink="">
      <xdr:nvSpPr>
        <xdr:cNvPr id="130"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31" name="フローチャート : 判断 130"/>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146050</xdr:rowOff>
    </xdr:from>
    <xdr:to>
      <xdr:col>22</xdr:col>
      <xdr:colOff>565150</xdr:colOff>
      <xdr:row>15</xdr:row>
      <xdr:rowOff>88900</xdr:rowOff>
    </xdr:to>
    <xdr:cxnSp macro="">
      <xdr:nvCxnSpPr>
        <xdr:cNvPr id="132" name="直線コネクタ 131"/>
        <xdr:cNvCxnSpPr/>
      </xdr:nvCxnSpPr>
      <xdr:spPr>
        <a:xfrm flipV="1">
          <a:off x="14782800" y="2546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57150</xdr:rowOff>
    </xdr:from>
    <xdr:to>
      <xdr:col>22</xdr:col>
      <xdr:colOff>615950</xdr:colOff>
      <xdr:row>16</xdr:row>
      <xdr:rowOff>158750</xdr:rowOff>
    </xdr:to>
    <xdr:sp macro="" textlink="">
      <xdr:nvSpPr>
        <xdr:cNvPr id="133" name="フローチャート : 判断 132"/>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143527</xdr:rowOff>
    </xdr:from>
    <xdr:ext cx="736600" cy="259045"/>
    <xdr:sp macro="" textlink="">
      <xdr:nvSpPr>
        <xdr:cNvPr id="134" name="テキスト ボックス 133"/>
        <xdr:cNvSpPr txBox="1"/>
      </xdr:nvSpPr>
      <xdr:spPr>
        <a:xfrm>
          <a:off x="15290800" y="288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12700</xdr:rowOff>
    </xdr:from>
    <xdr:to>
      <xdr:col>21</xdr:col>
      <xdr:colOff>361950</xdr:colOff>
      <xdr:row>15</xdr:row>
      <xdr:rowOff>88900</xdr:rowOff>
    </xdr:to>
    <xdr:cxnSp macro="">
      <xdr:nvCxnSpPr>
        <xdr:cNvPr id="135" name="直線コネクタ 134"/>
        <xdr:cNvCxnSpPr/>
      </xdr:nvCxnSpPr>
      <xdr:spPr>
        <a:xfrm>
          <a:off x="13893800" y="2584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57150</xdr:rowOff>
    </xdr:from>
    <xdr:to>
      <xdr:col>21</xdr:col>
      <xdr:colOff>412750</xdr:colOff>
      <xdr:row>16</xdr:row>
      <xdr:rowOff>158750</xdr:rowOff>
    </xdr:to>
    <xdr:sp macro="" textlink="">
      <xdr:nvSpPr>
        <xdr:cNvPr id="136" name="フローチャート : 判断 135"/>
        <xdr:cNvSpPr/>
      </xdr:nvSpPr>
      <xdr:spPr>
        <a:xfrm>
          <a:off x="14732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143527</xdr:rowOff>
    </xdr:from>
    <xdr:ext cx="762000" cy="259045"/>
    <xdr:sp macro="" textlink="">
      <xdr:nvSpPr>
        <xdr:cNvPr id="137" name="テキスト ボックス 136"/>
        <xdr:cNvSpPr txBox="1"/>
      </xdr:nvSpPr>
      <xdr:spPr>
        <a:xfrm>
          <a:off x="14401800" y="288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50800</xdr:rowOff>
    </xdr:from>
    <xdr:to>
      <xdr:col>20</xdr:col>
      <xdr:colOff>158750</xdr:colOff>
      <xdr:row>15</xdr:row>
      <xdr:rowOff>12700</xdr:rowOff>
    </xdr:to>
    <xdr:cxnSp macro="">
      <xdr:nvCxnSpPr>
        <xdr:cNvPr id="138" name="直線コネクタ 137"/>
        <xdr:cNvCxnSpPr/>
      </xdr:nvCxnSpPr>
      <xdr:spPr>
        <a:xfrm>
          <a:off x="13004800" y="24511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95250</xdr:rowOff>
    </xdr:from>
    <xdr:to>
      <xdr:col>20</xdr:col>
      <xdr:colOff>209550</xdr:colOff>
      <xdr:row>16</xdr:row>
      <xdr:rowOff>25400</xdr:rowOff>
    </xdr:to>
    <xdr:sp macro="" textlink="">
      <xdr:nvSpPr>
        <xdr:cNvPr id="139" name="フローチャート : 判断 138"/>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10177</xdr:rowOff>
    </xdr:from>
    <xdr:ext cx="762000" cy="259045"/>
    <xdr:sp macro="" textlink="">
      <xdr:nvSpPr>
        <xdr:cNvPr id="140" name="テキスト ボックス 139"/>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0</xdr:rowOff>
    </xdr:from>
    <xdr:to>
      <xdr:col>19</xdr:col>
      <xdr:colOff>6350</xdr:colOff>
      <xdr:row>15</xdr:row>
      <xdr:rowOff>101600</xdr:rowOff>
    </xdr:to>
    <xdr:sp macro="" textlink="">
      <xdr:nvSpPr>
        <xdr:cNvPr id="141" name="フローチャート : 判断 140"/>
        <xdr:cNvSpPr/>
      </xdr:nvSpPr>
      <xdr:spPr>
        <a:xfrm>
          <a:off x="12954000" y="257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86377</xdr:rowOff>
    </xdr:from>
    <xdr:ext cx="762000" cy="259045"/>
    <xdr:sp macro="" textlink="">
      <xdr:nvSpPr>
        <xdr:cNvPr id="142" name="テキスト ボックス 141"/>
        <xdr:cNvSpPr txBox="1"/>
      </xdr:nvSpPr>
      <xdr:spPr>
        <a:xfrm>
          <a:off x="12623800" y="265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48" name="円/楕円 147"/>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168927</xdr:rowOff>
    </xdr:from>
    <xdr:ext cx="762000" cy="259045"/>
    <xdr:sp macro="" textlink="">
      <xdr:nvSpPr>
        <xdr:cNvPr id="149"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95250</xdr:rowOff>
    </xdr:from>
    <xdr:to>
      <xdr:col>22</xdr:col>
      <xdr:colOff>615950</xdr:colOff>
      <xdr:row>15</xdr:row>
      <xdr:rowOff>25400</xdr:rowOff>
    </xdr:to>
    <xdr:sp macro="" textlink="">
      <xdr:nvSpPr>
        <xdr:cNvPr id="150" name="円/楕円 149"/>
        <xdr:cNvSpPr/>
      </xdr:nvSpPr>
      <xdr:spPr>
        <a:xfrm>
          <a:off x="15621000" y="249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35577</xdr:rowOff>
    </xdr:from>
    <xdr:ext cx="736600" cy="259045"/>
    <xdr:sp macro="" textlink="">
      <xdr:nvSpPr>
        <xdr:cNvPr id="151" name="テキスト ボックス 150"/>
        <xdr:cNvSpPr txBox="1"/>
      </xdr:nvSpPr>
      <xdr:spPr>
        <a:xfrm>
          <a:off x="15290800" y="226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38100</xdr:rowOff>
    </xdr:from>
    <xdr:to>
      <xdr:col>21</xdr:col>
      <xdr:colOff>412750</xdr:colOff>
      <xdr:row>15</xdr:row>
      <xdr:rowOff>139700</xdr:rowOff>
    </xdr:to>
    <xdr:sp macro="" textlink="">
      <xdr:nvSpPr>
        <xdr:cNvPr id="152" name="円/楕円 151"/>
        <xdr:cNvSpPr/>
      </xdr:nvSpPr>
      <xdr:spPr>
        <a:xfrm>
          <a:off x="14732000" y="26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149877</xdr:rowOff>
    </xdr:from>
    <xdr:ext cx="762000" cy="259045"/>
    <xdr:sp macro="" textlink="">
      <xdr:nvSpPr>
        <xdr:cNvPr id="153" name="テキスト ボックス 152"/>
        <xdr:cNvSpPr txBox="1"/>
      </xdr:nvSpPr>
      <xdr:spPr>
        <a:xfrm>
          <a:off x="14401800" y="237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133350</xdr:rowOff>
    </xdr:from>
    <xdr:to>
      <xdr:col>20</xdr:col>
      <xdr:colOff>209550</xdr:colOff>
      <xdr:row>15</xdr:row>
      <xdr:rowOff>63500</xdr:rowOff>
    </xdr:to>
    <xdr:sp macro="" textlink="">
      <xdr:nvSpPr>
        <xdr:cNvPr id="154" name="円/楕円 153"/>
        <xdr:cNvSpPr/>
      </xdr:nvSpPr>
      <xdr:spPr>
        <a:xfrm>
          <a:off x="13843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73677</xdr:rowOff>
    </xdr:from>
    <xdr:ext cx="762000" cy="259045"/>
    <xdr:sp macro="" textlink="">
      <xdr:nvSpPr>
        <xdr:cNvPr id="155" name="テキスト ボックス 154"/>
        <xdr:cNvSpPr txBox="1"/>
      </xdr:nvSpPr>
      <xdr:spPr>
        <a:xfrm>
          <a:off x="13512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0</xdr:rowOff>
    </xdr:from>
    <xdr:to>
      <xdr:col>19</xdr:col>
      <xdr:colOff>6350</xdr:colOff>
      <xdr:row>14</xdr:row>
      <xdr:rowOff>101600</xdr:rowOff>
    </xdr:to>
    <xdr:sp macro="" textlink="">
      <xdr:nvSpPr>
        <xdr:cNvPr id="156" name="円/楕円 155"/>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111777</xdr:rowOff>
    </xdr:from>
    <xdr:ext cx="762000" cy="259045"/>
    <xdr:sp macro="" textlink="">
      <xdr:nvSpPr>
        <xdr:cNvPr id="157" name="テキスト ボックス 156"/>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扶助費に係る経常収支比率は、県内平均を下回っているが、</a:t>
          </a:r>
          <a:r>
            <a:rPr kumimoji="1" lang="ja-JP" altLang="en-US" sz="1100">
              <a:solidFill>
                <a:schemeClr val="dk1"/>
              </a:solidFill>
              <a:effectLst/>
              <a:latin typeface="+mn-lt"/>
              <a:ea typeface="+mn-ea"/>
              <a:cs typeface="+mn-cs"/>
            </a:rPr>
            <a:t>類似団体よりも</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％多く、</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9.2</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なっ</a:t>
          </a:r>
          <a:r>
            <a:rPr kumimoji="1" lang="ja-JP" altLang="en-US" sz="1100">
              <a:solidFill>
                <a:schemeClr val="dk1"/>
              </a:solidFill>
              <a:effectLst/>
              <a:latin typeface="+mn-lt"/>
              <a:ea typeface="+mn-ea"/>
              <a:cs typeface="+mn-cs"/>
            </a:rPr>
            <a:t>た。近年</a:t>
          </a:r>
          <a:r>
            <a:rPr kumimoji="1" lang="ja-JP" altLang="ja-JP" sz="1100">
              <a:solidFill>
                <a:schemeClr val="dk1"/>
              </a:solidFill>
              <a:effectLst/>
              <a:latin typeface="+mn-lt"/>
              <a:ea typeface="+mn-ea"/>
              <a:cs typeface="+mn-cs"/>
            </a:rPr>
            <a:t>上昇傾向にあ</a:t>
          </a:r>
          <a:r>
            <a:rPr kumimoji="1" lang="ja-JP" altLang="en-US" sz="1100">
              <a:solidFill>
                <a:schemeClr val="dk1"/>
              </a:solidFill>
              <a:effectLst/>
              <a:latin typeface="+mn-lt"/>
              <a:ea typeface="+mn-ea"/>
              <a:cs typeface="+mn-cs"/>
            </a:rPr>
            <a:t>るが、</a:t>
          </a:r>
          <a:r>
            <a:rPr kumimoji="1" lang="ja-JP" altLang="ja-JP" sz="1100">
              <a:solidFill>
                <a:schemeClr val="dk1"/>
              </a:solidFill>
              <a:effectLst/>
              <a:latin typeface="+mn-lt"/>
              <a:ea typeface="+mn-ea"/>
              <a:cs typeface="+mn-cs"/>
            </a:rPr>
            <a:t>今後も、子育て支援に係る経費や生活保護費等の</a:t>
          </a:r>
          <a:r>
            <a:rPr kumimoji="1" lang="ja-JP" altLang="en-US" sz="1100">
              <a:solidFill>
                <a:schemeClr val="dk1"/>
              </a:solidFill>
              <a:effectLst/>
              <a:latin typeface="+mn-lt"/>
              <a:ea typeface="+mn-ea"/>
              <a:cs typeface="+mn-cs"/>
            </a:rPr>
            <a:t>更なる増加</a:t>
          </a:r>
          <a:r>
            <a:rPr kumimoji="1" lang="ja-JP" altLang="ja-JP" sz="1100">
              <a:solidFill>
                <a:schemeClr val="dk1"/>
              </a:solidFill>
              <a:effectLst/>
              <a:latin typeface="+mn-lt"/>
              <a:ea typeface="+mn-ea"/>
              <a:cs typeface="+mn-cs"/>
            </a:rPr>
            <a:t>が予想されるため、資格審査等の適正化や市単独事業の見直しを行うなど、扶助費総額の抑制に努める。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161290</xdr:rowOff>
    </xdr:from>
    <xdr:to>
      <xdr:col>7</xdr:col>
      <xdr:colOff>15875</xdr:colOff>
      <xdr:row>61</xdr:row>
      <xdr:rowOff>92710</xdr:rowOff>
    </xdr:to>
    <xdr:cxnSp macro="">
      <xdr:nvCxnSpPr>
        <xdr:cNvPr id="183" name="直線コネクタ 182"/>
        <xdr:cNvCxnSpPr/>
      </xdr:nvCxnSpPr>
      <xdr:spPr>
        <a:xfrm flipV="1">
          <a:off x="4826000" y="92481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64787</xdr:rowOff>
    </xdr:from>
    <xdr:ext cx="762000" cy="259045"/>
    <xdr:sp macro="" textlink="">
      <xdr:nvSpPr>
        <xdr:cNvPr id="184" name="扶助費最小値テキスト"/>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61</xdr:row>
      <xdr:rowOff>92710</xdr:rowOff>
    </xdr:from>
    <xdr:to>
      <xdr:col>7</xdr:col>
      <xdr:colOff>104775</xdr:colOff>
      <xdr:row>61</xdr:row>
      <xdr:rowOff>92710</xdr:rowOff>
    </xdr:to>
    <xdr:cxnSp macro="">
      <xdr:nvCxnSpPr>
        <xdr:cNvPr id="185" name="直線コネクタ 184"/>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76217</xdr:rowOff>
    </xdr:from>
    <xdr:ext cx="762000" cy="259045"/>
    <xdr:sp macro="" textlink="">
      <xdr:nvSpPr>
        <xdr:cNvPr id="186" name="扶助費最大値テキスト"/>
        <xdr:cNvSpPr txBox="1"/>
      </xdr:nvSpPr>
      <xdr:spPr>
        <a:xfrm>
          <a:off x="4914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6</xdr:col>
      <xdr:colOff>612775</xdr:colOff>
      <xdr:row>53</xdr:row>
      <xdr:rowOff>161290</xdr:rowOff>
    </xdr:from>
    <xdr:to>
      <xdr:col>7</xdr:col>
      <xdr:colOff>104775</xdr:colOff>
      <xdr:row>53</xdr:row>
      <xdr:rowOff>161290</xdr:rowOff>
    </xdr:to>
    <xdr:cxnSp macro="">
      <xdr:nvCxnSpPr>
        <xdr:cNvPr id="187" name="直線コネクタ 186"/>
        <xdr:cNvCxnSpPr/>
      </xdr:nvCxnSpPr>
      <xdr:spPr>
        <a:xfrm>
          <a:off x="4737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104140</xdr:rowOff>
    </xdr:from>
    <xdr:to>
      <xdr:col>7</xdr:col>
      <xdr:colOff>15875</xdr:colOff>
      <xdr:row>57</xdr:row>
      <xdr:rowOff>115570</xdr:rowOff>
    </xdr:to>
    <xdr:cxnSp macro="">
      <xdr:nvCxnSpPr>
        <xdr:cNvPr id="188" name="直線コネクタ 187"/>
        <xdr:cNvCxnSpPr/>
      </xdr:nvCxnSpPr>
      <xdr:spPr>
        <a:xfrm>
          <a:off x="3987800" y="970534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58437</xdr:rowOff>
    </xdr:from>
    <xdr:ext cx="762000" cy="259045"/>
    <xdr:sp macro="" textlink="">
      <xdr:nvSpPr>
        <xdr:cNvPr id="189" name="扶助費平均値テキスト"/>
        <xdr:cNvSpPr txBox="1"/>
      </xdr:nvSpPr>
      <xdr:spPr>
        <a:xfrm>
          <a:off x="4914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41910</xdr:rowOff>
    </xdr:from>
    <xdr:to>
      <xdr:col>7</xdr:col>
      <xdr:colOff>66675</xdr:colOff>
      <xdr:row>57</xdr:row>
      <xdr:rowOff>143510</xdr:rowOff>
    </xdr:to>
    <xdr:sp macro="" textlink="">
      <xdr:nvSpPr>
        <xdr:cNvPr id="190" name="フローチャート : 判断 189"/>
        <xdr:cNvSpPr/>
      </xdr:nvSpPr>
      <xdr:spPr>
        <a:xfrm>
          <a:off x="4775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161290</xdr:rowOff>
    </xdr:from>
    <xdr:to>
      <xdr:col>5</xdr:col>
      <xdr:colOff>549275</xdr:colOff>
      <xdr:row>56</xdr:row>
      <xdr:rowOff>104140</xdr:rowOff>
    </xdr:to>
    <xdr:cxnSp macro="">
      <xdr:nvCxnSpPr>
        <xdr:cNvPr id="191" name="直線コネクタ 190"/>
        <xdr:cNvCxnSpPr/>
      </xdr:nvCxnSpPr>
      <xdr:spPr>
        <a:xfrm>
          <a:off x="3098800" y="95910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53340</xdr:rowOff>
    </xdr:from>
    <xdr:to>
      <xdr:col>5</xdr:col>
      <xdr:colOff>600075</xdr:colOff>
      <xdr:row>56</xdr:row>
      <xdr:rowOff>154940</xdr:rowOff>
    </xdr:to>
    <xdr:sp macro="" textlink="">
      <xdr:nvSpPr>
        <xdr:cNvPr id="192" name="フローチャート : 判断 191"/>
        <xdr:cNvSpPr/>
      </xdr:nvSpPr>
      <xdr:spPr>
        <a:xfrm>
          <a:off x="3937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165117</xdr:rowOff>
    </xdr:from>
    <xdr:ext cx="736600" cy="259045"/>
    <xdr:sp macro="" textlink="">
      <xdr:nvSpPr>
        <xdr:cNvPr id="193" name="テキスト ボックス 192"/>
        <xdr:cNvSpPr txBox="1"/>
      </xdr:nvSpPr>
      <xdr:spPr>
        <a:xfrm>
          <a:off x="3606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46990</xdr:rowOff>
    </xdr:from>
    <xdr:to>
      <xdr:col>4</xdr:col>
      <xdr:colOff>346075</xdr:colOff>
      <xdr:row>55</xdr:row>
      <xdr:rowOff>161290</xdr:rowOff>
    </xdr:to>
    <xdr:cxnSp macro="">
      <xdr:nvCxnSpPr>
        <xdr:cNvPr id="194" name="直線コネクタ 193"/>
        <xdr:cNvCxnSpPr/>
      </xdr:nvCxnSpPr>
      <xdr:spPr>
        <a:xfrm>
          <a:off x="2209800" y="94767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xdr:rowOff>
    </xdr:from>
    <xdr:to>
      <xdr:col>4</xdr:col>
      <xdr:colOff>396875</xdr:colOff>
      <xdr:row>56</xdr:row>
      <xdr:rowOff>109220</xdr:rowOff>
    </xdr:to>
    <xdr:sp macro="" textlink="">
      <xdr:nvSpPr>
        <xdr:cNvPr id="195" name="フローチャート : 判断 194"/>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93997</xdr:rowOff>
    </xdr:from>
    <xdr:ext cx="762000" cy="259045"/>
    <xdr:sp macro="" textlink="">
      <xdr:nvSpPr>
        <xdr:cNvPr id="196" name="テキスト ボックス 195"/>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46990</xdr:rowOff>
    </xdr:from>
    <xdr:to>
      <xdr:col>3</xdr:col>
      <xdr:colOff>142875</xdr:colOff>
      <xdr:row>55</xdr:row>
      <xdr:rowOff>92710</xdr:rowOff>
    </xdr:to>
    <xdr:cxnSp macro="">
      <xdr:nvCxnSpPr>
        <xdr:cNvPr id="197" name="直線コネクタ 196"/>
        <xdr:cNvCxnSpPr/>
      </xdr:nvCxnSpPr>
      <xdr:spPr>
        <a:xfrm flipV="1">
          <a:off x="1320800" y="9476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156210</xdr:rowOff>
    </xdr:from>
    <xdr:to>
      <xdr:col>3</xdr:col>
      <xdr:colOff>193675</xdr:colOff>
      <xdr:row>56</xdr:row>
      <xdr:rowOff>86360</xdr:rowOff>
    </xdr:to>
    <xdr:sp macro="" textlink="">
      <xdr:nvSpPr>
        <xdr:cNvPr id="198" name="フローチャート : 判断 197"/>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71137</xdr:rowOff>
    </xdr:from>
    <xdr:ext cx="762000" cy="259045"/>
    <xdr:sp macro="" textlink="">
      <xdr:nvSpPr>
        <xdr:cNvPr id="199" name="テキスト ボックス 198"/>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xdr:rowOff>
    </xdr:from>
    <xdr:to>
      <xdr:col>1</xdr:col>
      <xdr:colOff>676275</xdr:colOff>
      <xdr:row>56</xdr:row>
      <xdr:rowOff>109220</xdr:rowOff>
    </xdr:to>
    <xdr:sp macro="" textlink="">
      <xdr:nvSpPr>
        <xdr:cNvPr id="200" name="フローチャート : 判断 199"/>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93997</xdr:rowOff>
    </xdr:from>
    <xdr:ext cx="762000" cy="259045"/>
    <xdr:sp macro="" textlink="">
      <xdr:nvSpPr>
        <xdr:cNvPr id="201" name="テキスト ボックス 200"/>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64770</xdr:rowOff>
    </xdr:from>
    <xdr:to>
      <xdr:col>7</xdr:col>
      <xdr:colOff>66675</xdr:colOff>
      <xdr:row>57</xdr:row>
      <xdr:rowOff>166370</xdr:rowOff>
    </xdr:to>
    <xdr:sp macro="" textlink="">
      <xdr:nvSpPr>
        <xdr:cNvPr id="207" name="円/楕円 206"/>
        <xdr:cNvSpPr/>
      </xdr:nvSpPr>
      <xdr:spPr>
        <a:xfrm>
          <a:off x="4775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36847</xdr:rowOff>
    </xdr:from>
    <xdr:ext cx="762000" cy="259045"/>
    <xdr:sp macro="" textlink="">
      <xdr:nvSpPr>
        <xdr:cNvPr id="208" name="扶助費該当値テキスト"/>
        <xdr:cNvSpPr txBox="1"/>
      </xdr:nvSpPr>
      <xdr:spPr>
        <a:xfrm>
          <a:off x="4914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53340</xdr:rowOff>
    </xdr:from>
    <xdr:to>
      <xdr:col>5</xdr:col>
      <xdr:colOff>600075</xdr:colOff>
      <xdr:row>56</xdr:row>
      <xdr:rowOff>154940</xdr:rowOff>
    </xdr:to>
    <xdr:sp macro="" textlink="">
      <xdr:nvSpPr>
        <xdr:cNvPr id="209" name="円/楕円 208"/>
        <xdr:cNvSpPr/>
      </xdr:nvSpPr>
      <xdr:spPr>
        <a:xfrm>
          <a:off x="3937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139717</xdr:rowOff>
    </xdr:from>
    <xdr:ext cx="736600" cy="259045"/>
    <xdr:sp macro="" textlink="">
      <xdr:nvSpPr>
        <xdr:cNvPr id="210" name="テキスト ボックス 209"/>
        <xdr:cNvSpPr txBox="1"/>
      </xdr:nvSpPr>
      <xdr:spPr>
        <a:xfrm>
          <a:off x="3606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110490</xdr:rowOff>
    </xdr:from>
    <xdr:to>
      <xdr:col>4</xdr:col>
      <xdr:colOff>396875</xdr:colOff>
      <xdr:row>56</xdr:row>
      <xdr:rowOff>40640</xdr:rowOff>
    </xdr:to>
    <xdr:sp macro="" textlink="">
      <xdr:nvSpPr>
        <xdr:cNvPr id="211" name="円/楕円 210"/>
        <xdr:cNvSpPr/>
      </xdr:nvSpPr>
      <xdr:spPr>
        <a:xfrm>
          <a:off x="3048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50817</xdr:rowOff>
    </xdr:from>
    <xdr:ext cx="762000" cy="259045"/>
    <xdr:sp macro="" textlink="">
      <xdr:nvSpPr>
        <xdr:cNvPr id="212" name="テキスト ボックス 211"/>
        <xdr:cNvSpPr txBox="1"/>
      </xdr:nvSpPr>
      <xdr:spPr>
        <a:xfrm>
          <a:off x="2717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167640</xdr:rowOff>
    </xdr:from>
    <xdr:to>
      <xdr:col>3</xdr:col>
      <xdr:colOff>193675</xdr:colOff>
      <xdr:row>55</xdr:row>
      <xdr:rowOff>97790</xdr:rowOff>
    </xdr:to>
    <xdr:sp macro="" textlink="">
      <xdr:nvSpPr>
        <xdr:cNvPr id="213" name="円/楕円 212"/>
        <xdr:cNvSpPr/>
      </xdr:nvSpPr>
      <xdr:spPr>
        <a:xfrm>
          <a:off x="2159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107967</xdr:rowOff>
    </xdr:from>
    <xdr:ext cx="762000" cy="259045"/>
    <xdr:sp macro="" textlink="">
      <xdr:nvSpPr>
        <xdr:cNvPr id="214" name="テキスト ボックス 213"/>
        <xdr:cNvSpPr txBox="1"/>
      </xdr:nvSpPr>
      <xdr:spPr>
        <a:xfrm>
          <a:off x="1828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41910</xdr:rowOff>
    </xdr:from>
    <xdr:to>
      <xdr:col>1</xdr:col>
      <xdr:colOff>676275</xdr:colOff>
      <xdr:row>55</xdr:row>
      <xdr:rowOff>143510</xdr:rowOff>
    </xdr:to>
    <xdr:sp macro="" textlink="">
      <xdr:nvSpPr>
        <xdr:cNvPr id="215" name="円/楕円 214"/>
        <xdr:cNvSpPr/>
      </xdr:nvSpPr>
      <xdr:spPr>
        <a:xfrm>
          <a:off x="1270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153687</xdr:rowOff>
    </xdr:from>
    <xdr:ext cx="762000" cy="259045"/>
    <xdr:sp macro="" textlink="">
      <xdr:nvSpPr>
        <xdr:cNvPr id="216" name="テキスト ボックス 215"/>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が、類似団体平均及び県内平均を上回っている要因として、国民健康保険事業費特別会計、後期高齢者医療事業費特別会計等への繰出金が増加していることが挙げられる。特別会計において、本来の独立採算の原則に立ち返った料金等の適正化や経費削減を進め、健全運営と安定した事業推進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1270</xdr:rowOff>
    </xdr:from>
    <xdr:to>
      <xdr:col>24</xdr:col>
      <xdr:colOff>31750</xdr:colOff>
      <xdr:row>61</xdr:row>
      <xdr:rowOff>115570</xdr:rowOff>
    </xdr:to>
    <xdr:cxnSp macro="">
      <xdr:nvCxnSpPr>
        <xdr:cNvPr id="242" name="直線コネクタ 241"/>
        <xdr:cNvCxnSpPr/>
      </xdr:nvCxnSpPr>
      <xdr:spPr>
        <a:xfrm flipV="1">
          <a:off x="16510000" y="908812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87647</xdr:rowOff>
    </xdr:from>
    <xdr:ext cx="762000" cy="259045"/>
    <xdr:sp macro="" textlink="">
      <xdr:nvSpPr>
        <xdr:cNvPr id="243"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23</xdr:col>
      <xdr:colOff>628650</xdr:colOff>
      <xdr:row>61</xdr:row>
      <xdr:rowOff>115570</xdr:rowOff>
    </xdr:from>
    <xdr:to>
      <xdr:col>24</xdr:col>
      <xdr:colOff>120650</xdr:colOff>
      <xdr:row>61</xdr:row>
      <xdr:rowOff>115570</xdr:rowOff>
    </xdr:to>
    <xdr:cxnSp macro="">
      <xdr:nvCxnSpPr>
        <xdr:cNvPr id="244" name="直線コネクタ 243"/>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87647</xdr:rowOff>
    </xdr:from>
    <xdr:ext cx="762000" cy="259045"/>
    <xdr:sp macro="" textlink="">
      <xdr:nvSpPr>
        <xdr:cNvPr id="245"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53</xdr:row>
      <xdr:rowOff>1270</xdr:rowOff>
    </xdr:from>
    <xdr:to>
      <xdr:col>24</xdr:col>
      <xdr:colOff>120650</xdr:colOff>
      <xdr:row>53</xdr:row>
      <xdr:rowOff>1270</xdr:rowOff>
    </xdr:to>
    <xdr:cxnSp macro="">
      <xdr:nvCxnSpPr>
        <xdr:cNvPr id="246" name="直線コネクタ 245"/>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161290</xdr:rowOff>
    </xdr:from>
    <xdr:to>
      <xdr:col>24</xdr:col>
      <xdr:colOff>31750</xdr:colOff>
      <xdr:row>60</xdr:row>
      <xdr:rowOff>35560</xdr:rowOff>
    </xdr:to>
    <xdr:cxnSp macro="">
      <xdr:nvCxnSpPr>
        <xdr:cNvPr id="247" name="直線コネクタ 246"/>
        <xdr:cNvCxnSpPr/>
      </xdr:nvCxnSpPr>
      <xdr:spPr>
        <a:xfrm>
          <a:off x="15671800" y="102768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69867</xdr:rowOff>
    </xdr:from>
    <xdr:ext cx="762000" cy="259045"/>
    <xdr:sp macro="" textlink="">
      <xdr:nvSpPr>
        <xdr:cNvPr id="248" name="その他平均値テキスト"/>
        <xdr:cNvSpPr txBox="1"/>
      </xdr:nvSpPr>
      <xdr:spPr>
        <a:xfrm>
          <a:off x="16598900" y="984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53340</xdr:rowOff>
    </xdr:from>
    <xdr:to>
      <xdr:col>24</xdr:col>
      <xdr:colOff>82550</xdr:colOff>
      <xdr:row>58</xdr:row>
      <xdr:rowOff>154940</xdr:rowOff>
    </xdr:to>
    <xdr:sp macro="" textlink="">
      <xdr:nvSpPr>
        <xdr:cNvPr id="249" name="フローチャート : 判断 248"/>
        <xdr:cNvSpPr/>
      </xdr:nvSpPr>
      <xdr:spPr>
        <a:xfrm>
          <a:off x="164592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24130</xdr:rowOff>
    </xdr:from>
    <xdr:to>
      <xdr:col>22</xdr:col>
      <xdr:colOff>565150</xdr:colOff>
      <xdr:row>59</xdr:row>
      <xdr:rowOff>161290</xdr:rowOff>
    </xdr:to>
    <xdr:cxnSp macro="">
      <xdr:nvCxnSpPr>
        <xdr:cNvPr id="250" name="直線コネクタ 249"/>
        <xdr:cNvCxnSpPr/>
      </xdr:nvCxnSpPr>
      <xdr:spPr>
        <a:xfrm>
          <a:off x="14782800" y="101396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1" name="フローチャート : 判断 250"/>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2" name="テキスト ボックス 251"/>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58420</xdr:rowOff>
    </xdr:from>
    <xdr:to>
      <xdr:col>21</xdr:col>
      <xdr:colOff>361950</xdr:colOff>
      <xdr:row>59</xdr:row>
      <xdr:rowOff>24130</xdr:rowOff>
    </xdr:to>
    <xdr:cxnSp macro="">
      <xdr:nvCxnSpPr>
        <xdr:cNvPr id="253" name="直線コネクタ 252"/>
        <xdr:cNvCxnSpPr/>
      </xdr:nvCxnSpPr>
      <xdr:spPr>
        <a:xfrm>
          <a:off x="13893800" y="100025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4" name="フローチャート : 判断 253"/>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107967</xdr:rowOff>
    </xdr:from>
    <xdr:ext cx="762000" cy="259045"/>
    <xdr:sp macro="" textlink="">
      <xdr:nvSpPr>
        <xdr:cNvPr id="255" name="テキスト ボックス 254"/>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58420</xdr:rowOff>
    </xdr:from>
    <xdr:to>
      <xdr:col>20</xdr:col>
      <xdr:colOff>158750</xdr:colOff>
      <xdr:row>59</xdr:row>
      <xdr:rowOff>46990</xdr:rowOff>
    </xdr:to>
    <xdr:cxnSp macro="">
      <xdr:nvCxnSpPr>
        <xdr:cNvPr id="256" name="直線コネクタ 255"/>
        <xdr:cNvCxnSpPr/>
      </xdr:nvCxnSpPr>
      <xdr:spPr>
        <a:xfrm flipV="1">
          <a:off x="13004800" y="100025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167640</xdr:rowOff>
    </xdr:from>
    <xdr:to>
      <xdr:col>20</xdr:col>
      <xdr:colOff>209550</xdr:colOff>
      <xdr:row>57</xdr:row>
      <xdr:rowOff>97790</xdr:rowOff>
    </xdr:to>
    <xdr:sp macro="" textlink="">
      <xdr:nvSpPr>
        <xdr:cNvPr id="257" name="フローチャート : 判断 256"/>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107967</xdr:rowOff>
    </xdr:from>
    <xdr:ext cx="762000" cy="259045"/>
    <xdr:sp macro="" textlink="">
      <xdr:nvSpPr>
        <xdr:cNvPr id="258" name="テキスト ボックス 257"/>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121920</xdr:rowOff>
    </xdr:from>
    <xdr:to>
      <xdr:col>19</xdr:col>
      <xdr:colOff>6350</xdr:colOff>
      <xdr:row>57</xdr:row>
      <xdr:rowOff>52070</xdr:rowOff>
    </xdr:to>
    <xdr:sp macro="" textlink="">
      <xdr:nvSpPr>
        <xdr:cNvPr id="259" name="フローチャート : 判断 258"/>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62247</xdr:rowOff>
    </xdr:from>
    <xdr:ext cx="762000" cy="259045"/>
    <xdr:sp macro="" textlink="">
      <xdr:nvSpPr>
        <xdr:cNvPr id="260" name="テキスト ボックス 259"/>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156210</xdr:rowOff>
    </xdr:from>
    <xdr:to>
      <xdr:col>24</xdr:col>
      <xdr:colOff>82550</xdr:colOff>
      <xdr:row>60</xdr:row>
      <xdr:rowOff>86360</xdr:rowOff>
    </xdr:to>
    <xdr:sp macro="" textlink="">
      <xdr:nvSpPr>
        <xdr:cNvPr id="266" name="円/楕円 265"/>
        <xdr:cNvSpPr/>
      </xdr:nvSpPr>
      <xdr:spPr>
        <a:xfrm>
          <a:off x="164592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128287</xdr:rowOff>
    </xdr:from>
    <xdr:ext cx="762000" cy="259045"/>
    <xdr:sp macro="" textlink="">
      <xdr:nvSpPr>
        <xdr:cNvPr id="267" name="その他該当値テキスト"/>
        <xdr:cNvSpPr txBox="1"/>
      </xdr:nvSpPr>
      <xdr:spPr>
        <a:xfrm>
          <a:off x="165989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110490</xdr:rowOff>
    </xdr:from>
    <xdr:to>
      <xdr:col>22</xdr:col>
      <xdr:colOff>615950</xdr:colOff>
      <xdr:row>60</xdr:row>
      <xdr:rowOff>40640</xdr:rowOff>
    </xdr:to>
    <xdr:sp macro="" textlink="">
      <xdr:nvSpPr>
        <xdr:cNvPr id="268" name="円/楕円 267"/>
        <xdr:cNvSpPr/>
      </xdr:nvSpPr>
      <xdr:spPr>
        <a:xfrm>
          <a:off x="15621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25417</xdr:rowOff>
    </xdr:from>
    <xdr:ext cx="736600" cy="259045"/>
    <xdr:sp macro="" textlink="">
      <xdr:nvSpPr>
        <xdr:cNvPr id="269" name="テキスト ボックス 268"/>
        <xdr:cNvSpPr txBox="1"/>
      </xdr:nvSpPr>
      <xdr:spPr>
        <a:xfrm>
          <a:off x="15290800" y="1031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144780</xdr:rowOff>
    </xdr:from>
    <xdr:to>
      <xdr:col>21</xdr:col>
      <xdr:colOff>412750</xdr:colOff>
      <xdr:row>59</xdr:row>
      <xdr:rowOff>74930</xdr:rowOff>
    </xdr:to>
    <xdr:sp macro="" textlink="">
      <xdr:nvSpPr>
        <xdr:cNvPr id="270" name="円/楕円 269"/>
        <xdr:cNvSpPr/>
      </xdr:nvSpPr>
      <xdr:spPr>
        <a:xfrm>
          <a:off x="14732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59707</xdr:rowOff>
    </xdr:from>
    <xdr:ext cx="762000" cy="259045"/>
    <xdr:sp macro="" textlink="">
      <xdr:nvSpPr>
        <xdr:cNvPr id="271" name="テキスト ボックス 270"/>
        <xdr:cNvSpPr txBox="1"/>
      </xdr:nvSpPr>
      <xdr:spPr>
        <a:xfrm>
          <a:off x="14401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7620</xdr:rowOff>
    </xdr:from>
    <xdr:to>
      <xdr:col>20</xdr:col>
      <xdr:colOff>209550</xdr:colOff>
      <xdr:row>58</xdr:row>
      <xdr:rowOff>109220</xdr:rowOff>
    </xdr:to>
    <xdr:sp macro="" textlink="">
      <xdr:nvSpPr>
        <xdr:cNvPr id="272" name="円/楕円 271"/>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93997</xdr:rowOff>
    </xdr:from>
    <xdr:ext cx="762000" cy="259045"/>
    <xdr:sp macro="" textlink="">
      <xdr:nvSpPr>
        <xdr:cNvPr id="273" name="テキスト ボックス 272"/>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167640</xdr:rowOff>
    </xdr:from>
    <xdr:to>
      <xdr:col>19</xdr:col>
      <xdr:colOff>6350</xdr:colOff>
      <xdr:row>59</xdr:row>
      <xdr:rowOff>97790</xdr:rowOff>
    </xdr:to>
    <xdr:sp macro="" textlink="">
      <xdr:nvSpPr>
        <xdr:cNvPr id="274" name="円/楕円 273"/>
        <xdr:cNvSpPr/>
      </xdr:nvSpPr>
      <xdr:spPr>
        <a:xfrm>
          <a:off x="12954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82567</xdr:rowOff>
    </xdr:from>
    <xdr:ext cx="762000" cy="259045"/>
    <xdr:sp macro="" textlink="">
      <xdr:nvSpPr>
        <xdr:cNvPr id="275" name="テキスト ボックス 274"/>
        <xdr:cNvSpPr txBox="1"/>
      </xdr:nvSpPr>
      <xdr:spPr>
        <a:xfrm>
          <a:off x="12623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補助費等に係る経常収支比率は、類似団体平均及び県内平均を上回っているが、主な要因として、ごみ処理業務や消防業務を一部事務組合で行っていることや、市の出資する法人や各種団体への補助金が多額であることが挙げられる。今後、市単独補助金の見直しを行い、効率的・効果的な施策・事業を選択していくなど、経常経費の削減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101600</xdr:rowOff>
    </xdr:from>
    <xdr:to>
      <xdr:col>24</xdr:col>
      <xdr:colOff>31750</xdr:colOff>
      <xdr:row>41</xdr:row>
      <xdr:rowOff>95250</xdr:rowOff>
    </xdr:to>
    <xdr:cxnSp macro="">
      <xdr:nvCxnSpPr>
        <xdr:cNvPr id="303" name="直線コネクタ 302"/>
        <xdr:cNvCxnSpPr/>
      </xdr:nvCxnSpPr>
      <xdr:spPr>
        <a:xfrm flipV="1">
          <a:off x="16510000" y="55880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67327</xdr:rowOff>
    </xdr:from>
    <xdr:ext cx="762000" cy="259045"/>
    <xdr:sp macro="" textlink="">
      <xdr:nvSpPr>
        <xdr:cNvPr id="304"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23</xdr:col>
      <xdr:colOff>628650</xdr:colOff>
      <xdr:row>41</xdr:row>
      <xdr:rowOff>95250</xdr:rowOff>
    </xdr:from>
    <xdr:to>
      <xdr:col>24</xdr:col>
      <xdr:colOff>120650</xdr:colOff>
      <xdr:row>41</xdr:row>
      <xdr:rowOff>95250</xdr:rowOff>
    </xdr:to>
    <xdr:cxnSp macro="">
      <xdr:nvCxnSpPr>
        <xdr:cNvPr id="305" name="直線コネクタ 304"/>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16527</xdr:rowOff>
    </xdr:from>
    <xdr:ext cx="762000" cy="259045"/>
    <xdr:sp macro="" textlink="">
      <xdr:nvSpPr>
        <xdr:cNvPr id="306" name="補助費等最大値テキスト"/>
        <xdr:cNvSpPr txBox="1"/>
      </xdr:nvSpPr>
      <xdr:spPr>
        <a:xfrm>
          <a:off x="16598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32</xdr:row>
      <xdr:rowOff>101600</xdr:rowOff>
    </xdr:from>
    <xdr:to>
      <xdr:col>24</xdr:col>
      <xdr:colOff>120650</xdr:colOff>
      <xdr:row>32</xdr:row>
      <xdr:rowOff>101600</xdr:rowOff>
    </xdr:to>
    <xdr:cxnSp macro="">
      <xdr:nvCxnSpPr>
        <xdr:cNvPr id="307" name="直線コネクタ 306"/>
        <xdr:cNvCxnSpPr/>
      </xdr:nvCxnSpPr>
      <xdr:spPr>
        <a:xfrm>
          <a:off x="16421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152400</xdr:rowOff>
    </xdr:from>
    <xdr:to>
      <xdr:col>24</xdr:col>
      <xdr:colOff>31750</xdr:colOff>
      <xdr:row>39</xdr:row>
      <xdr:rowOff>31750</xdr:rowOff>
    </xdr:to>
    <xdr:cxnSp macro="">
      <xdr:nvCxnSpPr>
        <xdr:cNvPr id="308" name="直線コネクタ 307"/>
        <xdr:cNvCxnSpPr/>
      </xdr:nvCxnSpPr>
      <xdr:spPr>
        <a:xfrm>
          <a:off x="15671800" y="6667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48277</xdr:rowOff>
    </xdr:from>
    <xdr:ext cx="762000" cy="259045"/>
    <xdr:sp macro="" textlink="">
      <xdr:nvSpPr>
        <xdr:cNvPr id="309"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31750</xdr:rowOff>
    </xdr:from>
    <xdr:to>
      <xdr:col>24</xdr:col>
      <xdr:colOff>82550</xdr:colOff>
      <xdr:row>37</xdr:row>
      <xdr:rowOff>133350</xdr:rowOff>
    </xdr:to>
    <xdr:sp macro="" textlink="">
      <xdr:nvSpPr>
        <xdr:cNvPr id="310" name="フローチャート : 判断 309"/>
        <xdr:cNvSpPr/>
      </xdr:nvSpPr>
      <xdr:spPr>
        <a:xfrm>
          <a:off x="164592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127000</xdr:rowOff>
    </xdr:from>
    <xdr:to>
      <xdr:col>22</xdr:col>
      <xdr:colOff>565150</xdr:colOff>
      <xdr:row>38</xdr:row>
      <xdr:rowOff>152400</xdr:rowOff>
    </xdr:to>
    <xdr:cxnSp macro="">
      <xdr:nvCxnSpPr>
        <xdr:cNvPr id="311" name="直線コネクタ 310"/>
        <xdr:cNvCxnSpPr/>
      </xdr:nvCxnSpPr>
      <xdr:spPr>
        <a:xfrm>
          <a:off x="14782800" y="6642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6350</xdr:rowOff>
    </xdr:from>
    <xdr:to>
      <xdr:col>22</xdr:col>
      <xdr:colOff>615950</xdr:colOff>
      <xdr:row>37</xdr:row>
      <xdr:rowOff>107950</xdr:rowOff>
    </xdr:to>
    <xdr:sp macro="" textlink="">
      <xdr:nvSpPr>
        <xdr:cNvPr id="312" name="フローチャート : 判断 311"/>
        <xdr:cNvSpPr/>
      </xdr:nvSpPr>
      <xdr:spPr>
        <a:xfrm>
          <a:off x="15621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118127</xdr:rowOff>
    </xdr:from>
    <xdr:ext cx="736600" cy="259045"/>
    <xdr:sp macro="" textlink="">
      <xdr:nvSpPr>
        <xdr:cNvPr id="313" name="テキスト ボックス 312"/>
        <xdr:cNvSpPr txBox="1"/>
      </xdr:nvSpPr>
      <xdr:spPr>
        <a:xfrm>
          <a:off x="15290800" y="611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127000</xdr:rowOff>
    </xdr:from>
    <xdr:to>
      <xdr:col>21</xdr:col>
      <xdr:colOff>361950</xdr:colOff>
      <xdr:row>39</xdr:row>
      <xdr:rowOff>107950</xdr:rowOff>
    </xdr:to>
    <xdr:cxnSp macro="">
      <xdr:nvCxnSpPr>
        <xdr:cNvPr id="314" name="直線コネクタ 313"/>
        <xdr:cNvCxnSpPr/>
      </xdr:nvCxnSpPr>
      <xdr:spPr>
        <a:xfrm flipV="1">
          <a:off x="13893800" y="6642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165100</xdr:rowOff>
    </xdr:from>
    <xdr:to>
      <xdr:col>21</xdr:col>
      <xdr:colOff>412750</xdr:colOff>
      <xdr:row>37</xdr:row>
      <xdr:rowOff>95250</xdr:rowOff>
    </xdr:to>
    <xdr:sp macro="" textlink="">
      <xdr:nvSpPr>
        <xdr:cNvPr id="315" name="フローチャート : 判断 314"/>
        <xdr:cNvSpPr/>
      </xdr:nvSpPr>
      <xdr:spPr>
        <a:xfrm>
          <a:off x="14732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105427</xdr:rowOff>
    </xdr:from>
    <xdr:ext cx="762000" cy="259045"/>
    <xdr:sp macro="" textlink="">
      <xdr:nvSpPr>
        <xdr:cNvPr id="316" name="テキスト ボックス 315"/>
        <xdr:cNvSpPr txBox="1"/>
      </xdr:nvSpPr>
      <xdr:spPr>
        <a:xfrm>
          <a:off x="14401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57150</xdr:rowOff>
    </xdr:from>
    <xdr:to>
      <xdr:col>20</xdr:col>
      <xdr:colOff>158750</xdr:colOff>
      <xdr:row>39</xdr:row>
      <xdr:rowOff>107950</xdr:rowOff>
    </xdr:to>
    <xdr:cxnSp macro="">
      <xdr:nvCxnSpPr>
        <xdr:cNvPr id="317" name="直線コネクタ 316"/>
        <xdr:cNvCxnSpPr/>
      </xdr:nvCxnSpPr>
      <xdr:spPr>
        <a:xfrm>
          <a:off x="13004800" y="6743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6350</xdr:rowOff>
    </xdr:from>
    <xdr:to>
      <xdr:col>20</xdr:col>
      <xdr:colOff>209550</xdr:colOff>
      <xdr:row>37</xdr:row>
      <xdr:rowOff>107950</xdr:rowOff>
    </xdr:to>
    <xdr:sp macro="" textlink="">
      <xdr:nvSpPr>
        <xdr:cNvPr id="318" name="フローチャート : 判断 317"/>
        <xdr:cNvSpPr/>
      </xdr:nvSpPr>
      <xdr:spPr>
        <a:xfrm>
          <a:off x="13843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118127</xdr:rowOff>
    </xdr:from>
    <xdr:ext cx="762000" cy="259045"/>
    <xdr:sp macro="" textlink="">
      <xdr:nvSpPr>
        <xdr:cNvPr id="319" name="テキスト ボックス 318"/>
        <xdr:cNvSpPr txBox="1"/>
      </xdr:nvSpPr>
      <xdr:spPr>
        <a:xfrm>
          <a:off x="13512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44450</xdr:rowOff>
    </xdr:from>
    <xdr:to>
      <xdr:col>19</xdr:col>
      <xdr:colOff>6350</xdr:colOff>
      <xdr:row>37</xdr:row>
      <xdr:rowOff>146050</xdr:rowOff>
    </xdr:to>
    <xdr:sp macro="" textlink="">
      <xdr:nvSpPr>
        <xdr:cNvPr id="320" name="フローチャート : 判断 319"/>
        <xdr:cNvSpPr/>
      </xdr:nvSpPr>
      <xdr:spPr>
        <a:xfrm>
          <a:off x="12954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156227</xdr:rowOff>
    </xdr:from>
    <xdr:ext cx="762000" cy="259045"/>
    <xdr:sp macro="" textlink="">
      <xdr:nvSpPr>
        <xdr:cNvPr id="321" name="テキスト ボックス 320"/>
        <xdr:cNvSpPr txBox="1"/>
      </xdr:nvSpPr>
      <xdr:spPr>
        <a:xfrm>
          <a:off x="12623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152400</xdr:rowOff>
    </xdr:from>
    <xdr:to>
      <xdr:col>24</xdr:col>
      <xdr:colOff>82550</xdr:colOff>
      <xdr:row>39</xdr:row>
      <xdr:rowOff>82550</xdr:rowOff>
    </xdr:to>
    <xdr:sp macro="" textlink="">
      <xdr:nvSpPr>
        <xdr:cNvPr id="327" name="円/楕円 326"/>
        <xdr:cNvSpPr/>
      </xdr:nvSpPr>
      <xdr:spPr>
        <a:xfrm>
          <a:off x="16459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124477</xdr:rowOff>
    </xdr:from>
    <xdr:ext cx="762000" cy="259045"/>
    <xdr:sp macro="" textlink="">
      <xdr:nvSpPr>
        <xdr:cNvPr id="328" name="補助費等該当値テキスト"/>
        <xdr:cNvSpPr txBox="1"/>
      </xdr:nvSpPr>
      <xdr:spPr>
        <a:xfrm>
          <a:off x="16598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101600</xdr:rowOff>
    </xdr:from>
    <xdr:to>
      <xdr:col>22</xdr:col>
      <xdr:colOff>615950</xdr:colOff>
      <xdr:row>39</xdr:row>
      <xdr:rowOff>31750</xdr:rowOff>
    </xdr:to>
    <xdr:sp macro="" textlink="">
      <xdr:nvSpPr>
        <xdr:cNvPr id="329" name="円/楕円 328"/>
        <xdr:cNvSpPr/>
      </xdr:nvSpPr>
      <xdr:spPr>
        <a:xfrm>
          <a:off x="15621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16527</xdr:rowOff>
    </xdr:from>
    <xdr:ext cx="736600" cy="259045"/>
    <xdr:sp macro="" textlink="">
      <xdr:nvSpPr>
        <xdr:cNvPr id="330" name="テキスト ボックス 329"/>
        <xdr:cNvSpPr txBox="1"/>
      </xdr:nvSpPr>
      <xdr:spPr>
        <a:xfrm>
          <a:off x="15290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76200</xdr:rowOff>
    </xdr:from>
    <xdr:to>
      <xdr:col>21</xdr:col>
      <xdr:colOff>412750</xdr:colOff>
      <xdr:row>39</xdr:row>
      <xdr:rowOff>6350</xdr:rowOff>
    </xdr:to>
    <xdr:sp macro="" textlink="">
      <xdr:nvSpPr>
        <xdr:cNvPr id="331" name="円/楕円 330"/>
        <xdr:cNvSpPr/>
      </xdr:nvSpPr>
      <xdr:spPr>
        <a:xfrm>
          <a:off x="14732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162577</xdr:rowOff>
    </xdr:from>
    <xdr:ext cx="762000" cy="259045"/>
    <xdr:sp macro="" textlink="">
      <xdr:nvSpPr>
        <xdr:cNvPr id="332" name="テキスト ボックス 331"/>
        <xdr:cNvSpPr txBox="1"/>
      </xdr:nvSpPr>
      <xdr:spPr>
        <a:xfrm>
          <a:off x="14401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57150</xdr:rowOff>
    </xdr:from>
    <xdr:to>
      <xdr:col>20</xdr:col>
      <xdr:colOff>209550</xdr:colOff>
      <xdr:row>39</xdr:row>
      <xdr:rowOff>158750</xdr:rowOff>
    </xdr:to>
    <xdr:sp macro="" textlink="">
      <xdr:nvSpPr>
        <xdr:cNvPr id="333" name="円/楕円 332"/>
        <xdr:cNvSpPr/>
      </xdr:nvSpPr>
      <xdr:spPr>
        <a:xfrm>
          <a:off x="13843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143527</xdr:rowOff>
    </xdr:from>
    <xdr:ext cx="762000" cy="259045"/>
    <xdr:sp macro="" textlink="">
      <xdr:nvSpPr>
        <xdr:cNvPr id="334" name="テキスト ボックス 333"/>
        <xdr:cNvSpPr txBox="1"/>
      </xdr:nvSpPr>
      <xdr:spPr>
        <a:xfrm>
          <a:off x="13512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6350</xdr:rowOff>
    </xdr:from>
    <xdr:to>
      <xdr:col>19</xdr:col>
      <xdr:colOff>6350</xdr:colOff>
      <xdr:row>39</xdr:row>
      <xdr:rowOff>107950</xdr:rowOff>
    </xdr:to>
    <xdr:sp macro="" textlink="">
      <xdr:nvSpPr>
        <xdr:cNvPr id="335" name="円/楕円 334"/>
        <xdr:cNvSpPr/>
      </xdr:nvSpPr>
      <xdr:spPr>
        <a:xfrm>
          <a:off x="1295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92727</xdr:rowOff>
    </xdr:from>
    <xdr:ext cx="762000" cy="259045"/>
    <xdr:sp macro="" textlink="">
      <xdr:nvSpPr>
        <xdr:cNvPr id="336" name="テキスト ボックス 335"/>
        <xdr:cNvSpPr txBox="1"/>
      </xdr:nvSpPr>
      <xdr:spPr>
        <a:xfrm>
          <a:off x="12623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年度は、前年度比</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％減の</a:t>
          </a:r>
          <a:r>
            <a:rPr kumimoji="1" lang="en-US" altLang="ja-JP" sz="1100">
              <a:solidFill>
                <a:schemeClr val="dk1"/>
              </a:solidFill>
              <a:effectLst/>
              <a:latin typeface="+mn-lt"/>
              <a:ea typeface="+mn-ea"/>
              <a:cs typeface="+mn-cs"/>
            </a:rPr>
            <a:t>20.0</a:t>
          </a:r>
          <a:r>
            <a:rPr kumimoji="1" lang="ja-JP" altLang="en-US" sz="1100">
              <a:solidFill>
                <a:schemeClr val="dk1"/>
              </a:solidFill>
              <a:effectLst/>
              <a:latin typeface="+mn-lt"/>
              <a:ea typeface="+mn-ea"/>
              <a:cs typeface="+mn-cs"/>
            </a:rPr>
            <a:t>％であったが、</a:t>
          </a:r>
          <a:r>
            <a:rPr kumimoji="1" lang="ja-JP" altLang="ja-JP" sz="1100">
              <a:solidFill>
                <a:schemeClr val="dk1"/>
              </a:solidFill>
              <a:effectLst/>
              <a:latin typeface="+mn-lt"/>
              <a:ea typeface="+mn-ea"/>
              <a:cs typeface="+mn-cs"/>
            </a:rPr>
            <a:t>合併特例債の償還の影響により、平成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年度から類似団体平均及び県内平均を大きく上回っている。今後も、平成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本格実施される新庁舎建設事業など、大型建設事業の実施に伴う地方債発行が予定されており、高い水準での推移が予想される。事業の優先度・緊急度を把握し、計画的に事業を進めるとともに、事業内容を精査することで公債費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120650</xdr:rowOff>
    </xdr:from>
    <xdr:to>
      <xdr:col>7</xdr:col>
      <xdr:colOff>15875</xdr:colOff>
      <xdr:row>81</xdr:row>
      <xdr:rowOff>19050</xdr:rowOff>
    </xdr:to>
    <xdr:cxnSp macro="">
      <xdr:nvCxnSpPr>
        <xdr:cNvPr id="364" name="直線コネクタ 363"/>
        <xdr:cNvCxnSpPr/>
      </xdr:nvCxnSpPr>
      <xdr:spPr>
        <a:xfrm flipV="1">
          <a:off x="4826000" y="126365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162577</xdr:rowOff>
    </xdr:from>
    <xdr:ext cx="762000" cy="259045"/>
    <xdr:sp macro="" textlink="">
      <xdr:nvSpPr>
        <xdr:cNvPr id="365" name="公債費最小値テキスト"/>
        <xdr:cNvSpPr txBox="1"/>
      </xdr:nvSpPr>
      <xdr:spPr>
        <a:xfrm>
          <a:off x="4914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81</xdr:row>
      <xdr:rowOff>19050</xdr:rowOff>
    </xdr:from>
    <xdr:to>
      <xdr:col>7</xdr:col>
      <xdr:colOff>104775</xdr:colOff>
      <xdr:row>81</xdr:row>
      <xdr:rowOff>19050</xdr:rowOff>
    </xdr:to>
    <xdr:cxnSp macro="">
      <xdr:nvCxnSpPr>
        <xdr:cNvPr id="366" name="直線コネクタ 365"/>
        <xdr:cNvCxnSpPr/>
      </xdr:nvCxnSpPr>
      <xdr:spPr>
        <a:xfrm>
          <a:off x="4737100" y="1390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35577</xdr:rowOff>
    </xdr:from>
    <xdr:ext cx="762000" cy="259045"/>
    <xdr:sp macro="" textlink="">
      <xdr:nvSpPr>
        <xdr:cNvPr id="367" name="公債費最大値テキスト"/>
        <xdr:cNvSpPr txBox="1"/>
      </xdr:nvSpPr>
      <xdr:spPr>
        <a:xfrm>
          <a:off x="49149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73</xdr:row>
      <xdr:rowOff>120650</xdr:rowOff>
    </xdr:from>
    <xdr:to>
      <xdr:col>7</xdr:col>
      <xdr:colOff>104775</xdr:colOff>
      <xdr:row>73</xdr:row>
      <xdr:rowOff>120650</xdr:rowOff>
    </xdr:to>
    <xdr:cxnSp macro="">
      <xdr:nvCxnSpPr>
        <xdr:cNvPr id="368" name="直線コネクタ 367"/>
        <xdr:cNvCxnSpPr/>
      </xdr:nvCxnSpPr>
      <xdr:spPr>
        <a:xfrm>
          <a:off x="4737100" y="1263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81</xdr:row>
      <xdr:rowOff>19050</xdr:rowOff>
    </xdr:from>
    <xdr:to>
      <xdr:col>7</xdr:col>
      <xdr:colOff>15875</xdr:colOff>
      <xdr:row>81</xdr:row>
      <xdr:rowOff>95250</xdr:rowOff>
    </xdr:to>
    <xdr:cxnSp macro="">
      <xdr:nvCxnSpPr>
        <xdr:cNvPr id="369" name="直線コネクタ 368"/>
        <xdr:cNvCxnSpPr/>
      </xdr:nvCxnSpPr>
      <xdr:spPr>
        <a:xfrm flipV="1">
          <a:off x="3987800" y="13906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99077</xdr:rowOff>
    </xdr:from>
    <xdr:ext cx="762000" cy="259045"/>
    <xdr:sp macro="" textlink="">
      <xdr:nvSpPr>
        <xdr:cNvPr id="370" name="公債費平均値テキスト"/>
        <xdr:cNvSpPr txBox="1"/>
      </xdr:nvSpPr>
      <xdr:spPr>
        <a:xfrm>
          <a:off x="4914900" y="1312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82550</xdr:rowOff>
    </xdr:from>
    <xdr:to>
      <xdr:col>7</xdr:col>
      <xdr:colOff>66675</xdr:colOff>
      <xdr:row>78</xdr:row>
      <xdr:rowOff>12700</xdr:rowOff>
    </xdr:to>
    <xdr:sp macro="" textlink="">
      <xdr:nvSpPr>
        <xdr:cNvPr id="371" name="フローチャート : 判断 370"/>
        <xdr:cNvSpPr/>
      </xdr:nvSpPr>
      <xdr:spPr>
        <a:xfrm>
          <a:off x="47752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81</xdr:row>
      <xdr:rowOff>82550</xdr:rowOff>
    </xdr:from>
    <xdr:to>
      <xdr:col>5</xdr:col>
      <xdr:colOff>549275</xdr:colOff>
      <xdr:row>81</xdr:row>
      <xdr:rowOff>95250</xdr:rowOff>
    </xdr:to>
    <xdr:cxnSp macro="">
      <xdr:nvCxnSpPr>
        <xdr:cNvPr id="372" name="直線コネクタ 371"/>
        <xdr:cNvCxnSpPr/>
      </xdr:nvCxnSpPr>
      <xdr:spPr>
        <a:xfrm>
          <a:off x="3098800" y="13970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73" name="フローチャート : 判断 372"/>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111777</xdr:rowOff>
    </xdr:from>
    <xdr:ext cx="736600" cy="259045"/>
    <xdr:sp macro="" textlink="">
      <xdr:nvSpPr>
        <xdr:cNvPr id="374" name="テキスト ボックス 373"/>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31750</xdr:rowOff>
    </xdr:from>
    <xdr:to>
      <xdr:col>4</xdr:col>
      <xdr:colOff>346075</xdr:colOff>
      <xdr:row>81</xdr:row>
      <xdr:rowOff>82550</xdr:rowOff>
    </xdr:to>
    <xdr:cxnSp macro="">
      <xdr:nvCxnSpPr>
        <xdr:cNvPr id="375" name="直線コネクタ 374"/>
        <xdr:cNvCxnSpPr/>
      </xdr:nvCxnSpPr>
      <xdr:spPr>
        <a:xfrm>
          <a:off x="2209800" y="13919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25400</xdr:rowOff>
    </xdr:from>
    <xdr:to>
      <xdr:col>4</xdr:col>
      <xdr:colOff>396875</xdr:colOff>
      <xdr:row>78</xdr:row>
      <xdr:rowOff>127000</xdr:rowOff>
    </xdr:to>
    <xdr:sp macro="" textlink="">
      <xdr:nvSpPr>
        <xdr:cNvPr id="376" name="フローチャート : 判断 375"/>
        <xdr:cNvSpPr/>
      </xdr:nvSpPr>
      <xdr:spPr>
        <a:xfrm>
          <a:off x="3048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137177</xdr:rowOff>
    </xdr:from>
    <xdr:ext cx="762000" cy="259045"/>
    <xdr:sp macro="" textlink="">
      <xdr:nvSpPr>
        <xdr:cNvPr id="377" name="テキスト ボックス 376"/>
        <xdr:cNvSpPr txBox="1"/>
      </xdr:nvSpPr>
      <xdr:spPr>
        <a:xfrm>
          <a:off x="2717800" y="1316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31750</xdr:rowOff>
    </xdr:from>
    <xdr:to>
      <xdr:col>3</xdr:col>
      <xdr:colOff>142875</xdr:colOff>
      <xdr:row>81</xdr:row>
      <xdr:rowOff>107950</xdr:rowOff>
    </xdr:to>
    <xdr:cxnSp macro="">
      <xdr:nvCxnSpPr>
        <xdr:cNvPr id="378" name="直線コネクタ 377"/>
        <xdr:cNvCxnSpPr/>
      </xdr:nvCxnSpPr>
      <xdr:spPr>
        <a:xfrm flipV="1">
          <a:off x="1320800" y="13919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76200</xdr:rowOff>
    </xdr:from>
    <xdr:to>
      <xdr:col>3</xdr:col>
      <xdr:colOff>193675</xdr:colOff>
      <xdr:row>79</xdr:row>
      <xdr:rowOff>6350</xdr:rowOff>
    </xdr:to>
    <xdr:sp macro="" textlink="">
      <xdr:nvSpPr>
        <xdr:cNvPr id="379" name="フローチャート : 判断 378"/>
        <xdr:cNvSpPr/>
      </xdr:nvSpPr>
      <xdr:spPr>
        <a:xfrm>
          <a:off x="2159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16527</xdr:rowOff>
    </xdr:from>
    <xdr:ext cx="762000" cy="259045"/>
    <xdr:sp macro="" textlink="">
      <xdr:nvSpPr>
        <xdr:cNvPr id="380" name="テキスト ボックス 379"/>
        <xdr:cNvSpPr txBox="1"/>
      </xdr:nvSpPr>
      <xdr:spPr>
        <a:xfrm>
          <a:off x="1828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101600</xdr:rowOff>
    </xdr:from>
    <xdr:to>
      <xdr:col>1</xdr:col>
      <xdr:colOff>676275</xdr:colOff>
      <xdr:row>79</xdr:row>
      <xdr:rowOff>31750</xdr:rowOff>
    </xdr:to>
    <xdr:sp macro="" textlink="">
      <xdr:nvSpPr>
        <xdr:cNvPr id="381" name="フローチャート : 判断 380"/>
        <xdr:cNvSpPr/>
      </xdr:nvSpPr>
      <xdr:spPr>
        <a:xfrm>
          <a:off x="1270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41927</xdr:rowOff>
    </xdr:from>
    <xdr:ext cx="762000" cy="259045"/>
    <xdr:sp macro="" textlink="">
      <xdr:nvSpPr>
        <xdr:cNvPr id="382" name="テキスト ボックス 381"/>
        <xdr:cNvSpPr txBox="1"/>
      </xdr:nvSpPr>
      <xdr:spPr>
        <a:xfrm>
          <a:off x="939800" y="1324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80</xdr:row>
      <xdr:rowOff>139700</xdr:rowOff>
    </xdr:from>
    <xdr:to>
      <xdr:col>7</xdr:col>
      <xdr:colOff>66675</xdr:colOff>
      <xdr:row>81</xdr:row>
      <xdr:rowOff>69850</xdr:rowOff>
    </xdr:to>
    <xdr:sp macro="" textlink="">
      <xdr:nvSpPr>
        <xdr:cNvPr id="388" name="円/楕円 387"/>
        <xdr:cNvSpPr/>
      </xdr:nvSpPr>
      <xdr:spPr>
        <a:xfrm>
          <a:off x="47752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48277</xdr:rowOff>
    </xdr:from>
    <xdr:ext cx="762000" cy="259045"/>
    <xdr:sp macro="" textlink="">
      <xdr:nvSpPr>
        <xdr:cNvPr id="389" name="公債費該当値テキスト"/>
        <xdr:cNvSpPr txBox="1"/>
      </xdr:nvSpPr>
      <xdr:spPr>
        <a:xfrm>
          <a:off x="49149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5</xdr:col>
      <xdr:colOff>498475</xdr:colOff>
      <xdr:row>81</xdr:row>
      <xdr:rowOff>44450</xdr:rowOff>
    </xdr:from>
    <xdr:to>
      <xdr:col>5</xdr:col>
      <xdr:colOff>600075</xdr:colOff>
      <xdr:row>81</xdr:row>
      <xdr:rowOff>146050</xdr:rowOff>
    </xdr:to>
    <xdr:sp macro="" textlink="">
      <xdr:nvSpPr>
        <xdr:cNvPr id="390" name="円/楕円 389"/>
        <xdr:cNvSpPr/>
      </xdr:nvSpPr>
      <xdr:spPr>
        <a:xfrm>
          <a:off x="39370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130827</xdr:rowOff>
    </xdr:from>
    <xdr:ext cx="736600" cy="259045"/>
    <xdr:sp macro="" textlink="">
      <xdr:nvSpPr>
        <xdr:cNvPr id="391" name="テキスト ボックス 390"/>
        <xdr:cNvSpPr txBox="1"/>
      </xdr:nvSpPr>
      <xdr:spPr>
        <a:xfrm>
          <a:off x="3606800" y="1401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31750</xdr:rowOff>
    </xdr:from>
    <xdr:to>
      <xdr:col>4</xdr:col>
      <xdr:colOff>396875</xdr:colOff>
      <xdr:row>81</xdr:row>
      <xdr:rowOff>133350</xdr:rowOff>
    </xdr:to>
    <xdr:sp macro="" textlink="">
      <xdr:nvSpPr>
        <xdr:cNvPr id="392" name="円/楕円 391"/>
        <xdr:cNvSpPr/>
      </xdr:nvSpPr>
      <xdr:spPr>
        <a:xfrm>
          <a:off x="3048000" y="139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118127</xdr:rowOff>
    </xdr:from>
    <xdr:ext cx="762000" cy="259045"/>
    <xdr:sp macro="" textlink="">
      <xdr:nvSpPr>
        <xdr:cNvPr id="393" name="テキスト ボックス 392"/>
        <xdr:cNvSpPr txBox="1"/>
      </xdr:nvSpPr>
      <xdr:spPr>
        <a:xfrm>
          <a:off x="27178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152400</xdr:rowOff>
    </xdr:from>
    <xdr:to>
      <xdr:col>3</xdr:col>
      <xdr:colOff>193675</xdr:colOff>
      <xdr:row>81</xdr:row>
      <xdr:rowOff>82550</xdr:rowOff>
    </xdr:to>
    <xdr:sp macro="" textlink="">
      <xdr:nvSpPr>
        <xdr:cNvPr id="394" name="円/楕円 393"/>
        <xdr:cNvSpPr/>
      </xdr:nvSpPr>
      <xdr:spPr>
        <a:xfrm>
          <a:off x="2159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67327</xdr:rowOff>
    </xdr:from>
    <xdr:ext cx="762000" cy="259045"/>
    <xdr:sp macro="" textlink="">
      <xdr:nvSpPr>
        <xdr:cNvPr id="395" name="テキスト ボックス 394"/>
        <xdr:cNvSpPr txBox="1"/>
      </xdr:nvSpPr>
      <xdr:spPr>
        <a:xfrm>
          <a:off x="1828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57150</xdr:rowOff>
    </xdr:from>
    <xdr:to>
      <xdr:col>1</xdr:col>
      <xdr:colOff>676275</xdr:colOff>
      <xdr:row>81</xdr:row>
      <xdr:rowOff>158750</xdr:rowOff>
    </xdr:to>
    <xdr:sp macro="" textlink="">
      <xdr:nvSpPr>
        <xdr:cNvPr id="396" name="円/楕円 395"/>
        <xdr:cNvSpPr/>
      </xdr:nvSpPr>
      <xdr:spPr>
        <a:xfrm>
          <a:off x="12700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143527</xdr:rowOff>
    </xdr:from>
    <xdr:ext cx="762000" cy="259045"/>
    <xdr:sp macro="" textlink="">
      <xdr:nvSpPr>
        <xdr:cNvPr id="397" name="テキスト ボックス 396"/>
        <xdr:cNvSpPr txBox="1"/>
      </xdr:nvSpPr>
      <xdr:spPr>
        <a:xfrm>
          <a:off x="93980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年度の公債費以外の経常収支比率は、前年度比</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74.8</a:t>
          </a:r>
          <a:r>
            <a:rPr kumimoji="1" lang="ja-JP" altLang="ja-JP" sz="1100">
              <a:solidFill>
                <a:schemeClr val="dk1"/>
              </a:solidFill>
              <a:effectLst/>
              <a:latin typeface="+mn-lt"/>
              <a:ea typeface="+mn-ea"/>
              <a:cs typeface="+mn-cs"/>
            </a:rPr>
            <a:t>％で、県内平均</a:t>
          </a:r>
          <a:r>
            <a:rPr kumimoji="1" lang="ja-JP" altLang="en-US" sz="1100">
              <a:solidFill>
                <a:schemeClr val="dk1"/>
              </a:solidFill>
              <a:effectLst/>
              <a:latin typeface="+mn-lt"/>
              <a:ea typeface="+mn-ea"/>
              <a:cs typeface="+mn-cs"/>
            </a:rPr>
            <a:t>は下回っているが、</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は上回っている。</a:t>
          </a:r>
          <a:r>
            <a:rPr kumimoji="1" lang="ja-JP" altLang="ja-JP" sz="1100">
              <a:solidFill>
                <a:schemeClr val="dk1"/>
              </a:solidFill>
              <a:effectLst/>
              <a:latin typeface="+mn-lt"/>
              <a:ea typeface="+mn-ea"/>
              <a:cs typeface="+mn-cs"/>
            </a:rPr>
            <a:t>その要因として、補助費等及びその他に係る経常経費が多額となっていることが挙げられる。市単独補助金の見直しや基準外繰出金等の削減など、経常経費の更なる抑制を図り、適正な財政運営に努める。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76.0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74.0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88900</xdr:rowOff>
    </xdr:from>
    <xdr:to>
      <xdr:col>24</xdr:col>
      <xdr:colOff>31750</xdr:colOff>
      <xdr:row>81</xdr:row>
      <xdr:rowOff>107950</xdr:rowOff>
    </xdr:to>
    <xdr:cxnSp macro="">
      <xdr:nvCxnSpPr>
        <xdr:cNvPr id="425" name="直線コネクタ 424"/>
        <xdr:cNvCxnSpPr/>
      </xdr:nvCxnSpPr>
      <xdr:spPr>
        <a:xfrm flipV="1">
          <a:off x="16510000" y="12433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26"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27" name="直線コネクタ 426"/>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3827</xdr:rowOff>
    </xdr:from>
    <xdr:ext cx="762000" cy="259045"/>
    <xdr:sp macro="" textlink="">
      <xdr:nvSpPr>
        <xdr:cNvPr id="428" name="公債費以外最大値テキスト"/>
        <xdr:cNvSpPr txBox="1"/>
      </xdr:nvSpPr>
      <xdr:spPr>
        <a:xfrm>
          <a:off x="16598900" y="1217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23</xdr:col>
      <xdr:colOff>628650</xdr:colOff>
      <xdr:row>72</xdr:row>
      <xdr:rowOff>88900</xdr:rowOff>
    </xdr:from>
    <xdr:to>
      <xdr:col>24</xdr:col>
      <xdr:colOff>120650</xdr:colOff>
      <xdr:row>72</xdr:row>
      <xdr:rowOff>88900</xdr:rowOff>
    </xdr:to>
    <xdr:cxnSp macro="">
      <xdr:nvCxnSpPr>
        <xdr:cNvPr id="429" name="直線コネクタ 428"/>
        <xdr:cNvCxnSpPr/>
      </xdr:nvCxnSpPr>
      <xdr:spPr>
        <a:xfrm>
          <a:off x="16421100" y="1243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69850</xdr:rowOff>
    </xdr:from>
    <xdr:to>
      <xdr:col>24</xdr:col>
      <xdr:colOff>31750</xdr:colOff>
      <xdr:row>78</xdr:row>
      <xdr:rowOff>50800</xdr:rowOff>
    </xdr:to>
    <xdr:cxnSp macro="">
      <xdr:nvCxnSpPr>
        <xdr:cNvPr id="430" name="直線コネクタ 429"/>
        <xdr:cNvCxnSpPr/>
      </xdr:nvCxnSpPr>
      <xdr:spPr>
        <a:xfrm>
          <a:off x="15671800" y="132715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16527</xdr:rowOff>
    </xdr:from>
    <xdr:ext cx="762000" cy="259045"/>
    <xdr:sp macro="" textlink="">
      <xdr:nvSpPr>
        <xdr:cNvPr id="431" name="公債費以外平均値テキスト"/>
        <xdr:cNvSpPr txBox="1"/>
      </xdr:nvSpPr>
      <xdr:spPr>
        <a:xfrm>
          <a:off x="16598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2" name="フローチャート : 判断 431"/>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12700</xdr:rowOff>
    </xdr:from>
    <xdr:to>
      <xdr:col>22</xdr:col>
      <xdr:colOff>565150</xdr:colOff>
      <xdr:row>77</xdr:row>
      <xdr:rowOff>69850</xdr:rowOff>
    </xdr:to>
    <xdr:cxnSp macro="">
      <xdr:nvCxnSpPr>
        <xdr:cNvPr id="433" name="直線コネクタ 432"/>
        <xdr:cNvCxnSpPr/>
      </xdr:nvCxnSpPr>
      <xdr:spPr>
        <a:xfrm>
          <a:off x="14782800" y="13214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72</xdr:row>
      <xdr:rowOff>114300</xdr:rowOff>
    </xdr:from>
    <xdr:to>
      <xdr:col>22</xdr:col>
      <xdr:colOff>615950</xdr:colOff>
      <xdr:row>73</xdr:row>
      <xdr:rowOff>44450</xdr:rowOff>
    </xdr:to>
    <xdr:sp macro="" textlink="">
      <xdr:nvSpPr>
        <xdr:cNvPr id="434" name="フローチャート : 判断 433"/>
        <xdr:cNvSpPr/>
      </xdr:nvSpPr>
      <xdr:spPr>
        <a:xfrm>
          <a:off x="15621000" y="124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54627</xdr:rowOff>
    </xdr:from>
    <xdr:ext cx="736600" cy="259045"/>
    <xdr:sp macro="" textlink="">
      <xdr:nvSpPr>
        <xdr:cNvPr id="435" name="テキスト ボックス 434"/>
        <xdr:cNvSpPr txBox="1"/>
      </xdr:nvSpPr>
      <xdr:spPr>
        <a:xfrm>
          <a:off x="15290800" y="1222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50800</xdr:rowOff>
    </xdr:from>
    <xdr:to>
      <xdr:col>21</xdr:col>
      <xdr:colOff>361950</xdr:colOff>
      <xdr:row>77</xdr:row>
      <xdr:rowOff>12700</xdr:rowOff>
    </xdr:to>
    <xdr:cxnSp macro="">
      <xdr:nvCxnSpPr>
        <xdr:cNvPr id="436" name="直線コネクタ 435"/>
        <xdr:cNvCxnSpPr/>
      </xdr:nvCxnSpPr>
      <xdr:spPr>
        <a:xfrm>
          <a:off x="13893800" y="129095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73</xdr:row>
      <xdr:rowOff>0</xdr:rowOff>
    </xdr:from>
    <xdr:to>
      <xdr:col>21</xdr:col>
      <xdr:colOff>412750</xdr:colOff>
      <xdr:row>73</xdr:row>
      <xdr:rowOff>101600</xdr:rowOff>
    </xdr:to>
    <xdr:sp macro="" textlink="">
      <xdr:nvSpPr>
        <xdr:cNvPr id="437" name="フローチャート : 判断 436"/>
        <xdr:cNvSpPr/>
      </xdr:nvSpPr>
      <xdr:spPr>
        <a:xfrm>
          <a:off x="14732000" y="1251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111777</xdr:rowOff>
    </xdr:from>
    <xdr:ext cx="762000" cy="259045"/>
    <xdr:sp macro="" textlink="">
      <xdr:nvSpPr>
        <xdr:cNvPr id="438" name="テキスト ボックス 437"/>
        <xdr:cNvSpPr txBox="1"/>
      </xdr:nvSpPr>
      <xdr:spPr>
        <a:xfrm>
          <a:off x="14401800" y="1228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50800</xdr:rowOff>
    </xdr:from>
    <xdr:to>
      <xdr:col>20</xdr:col>
      <xdr:colOff>158750</xdr:colOff>
      <xdr:row>77</xdr:row>
      <xdr:rowOff>88900</xdr:rowOff>
    </xdr:to>
    <xdr:cxnSp macro="">
      <xdr:nvCxnSpPr>
        <xdr:cNvPr id="439" name="直線コネクタ 438"/>
        <xdr:cNvCxnSpPr/>
      </xdr:nvCxnSpPr>
      <xdr:spPr>
        <a:xfrm flipV="1">
          <a:off x="13004800" y="1290955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72</xdr:row>
      <xdr:rowOff>76200</xdr:rowOff>
    </xdr:from>
    <xdr:to>
      <xdr:col>20</xdr:col>
      <xdr:colOff>209550</xdr:colOff>
      <xdr:row>73</xdr:row>
      <xdr:rowOff>6350</xdr:rowOff>
    </xdr:to>
    <xdr:sp macro="" textlink="">
      <xdr:nvSpPr>
        <xdr:cNvPr id="440" name="フローチャート : 判断 439"/>
        <xdr:cNvSpPr/>
      </xdr:nvSpPr>
      <xdr:spPr>
        <a:xfrm>
          <a:off x="13843000" y="1242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16527</xdr:rowOff>
    </xdr:from>
    <xdr:ext cx="762000" cy="259045"/>
    <xdr:sp macro="" textlink="">
      <xdr:nvSpPr>
        <xdr:cNvPr id="441" name="テキスト ボックス 440"/>
        <xdr:cNvSpPr txBox="1"/>
      </xdr:nvSpPr>
      <xdr:spPr>
        <a:xfrm>
          <a:off x="135128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73</xdr:row>
      <xdr:rowOff>19050</xdr:rowOff>
    </xdr:from>
    <xdr:to>
      <xdr:col>19</xdr:col>
      <xdr:colOff>6350</xdr:colOff>
      <xdr:row>73</xdr:row>
      <xdr:rowOff>120650</xdr:rowOff>
    </xdr:to>
    <xdr:sp macro="" textlink="">
      <xdr:nvSpPr>
        <xdr:cNvPr id="442" name="フローチャート : 判断 441"/>
        <xdr:cNvSpPr/>
      </xdr:nvSpPr>
      <xdr:spPr>
        <a:xfrm>
          <a:off x="12954000" y="1253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130827</xdr:rowOff>
    </xdr:from>
    <xdr:ext cx="762000" cy="259045"/>
    <xdr:sp macro="" textlink="">
      <xdr:nvSpPr>
        <xdr:cNvPr id="443" name="テキスト ボックス 442"/>
        <xdr:cNvSpPr txBox="1"/>
      </xdr:nvSpPr>
      <xdr:spPr>
        <a:xfrm>
          <a:off x="12623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0</xdr:rowOff>
    </xdr:from>
    <xdr:to>
      <xdr:col>24</xdr:col>
      <xdr:colOff>82550</xdr:colOff>
      <xdr:row>78</xdr:row>
      <xdr:rowOff>101600</xdr:rowOff>
    </xdr:to>
    <xdr:sp macro="" textlink="">
      <xdr:nvSpPr>
        <xdr:cNvPr id="449" name="円/楕円 448"/>
        <xdr:cNvSpPr/>
      </xdr:nvSpPr>
      <xdr:spPr>
        <a:xfrm>
          <a:off x="16459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143527</xdr:rowOff>
    </xdr:from>
    <xdr:ext cx="762000" cy="259045"/>
    <xdr:sp macro="" textlink="">
      <xdr:nvSpPr>
        <xdr:cNvPr id="450" name="公債費以外該当値テキスト"/>
        <xdr:cNvSpPr txBox="1"/>
      </xdr:nvSpPr>
      <xdr:spPr>
        <a:xfrm>
          <a:off x="16598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19050</xdr:rowOff>
    </xdr:from>
    <xdr:to>
      <xdr:col>22</xdr:col>
      <xdr:colOff>615950</xdr:colOff>
      <xdr:row>77</xdr:row>
      <xdr:rowOff>120650</xdr:rowOff>
    </xdr:to>
    <xdr:sp macro="" textlink="">
      <xdr:nvSpPr>
        <xdr:cNvPr id="451" name="円/楕円 450"/>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105427</xdr:rowOff>
    </xdr:from>
    <xdr:ext cx="736600" cy="259045"/>
    <xdr:sp macro="" textlink="">
      <xdr:nvSpPr>
        <xdr:cNvPr id="452" name="テキスト ボックス 451"/>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133350</xdr:rowOff>
    </xdr:from>
    <xdr:to>
      <xdr:col>21</xdr:col>
      <xdr:colOff>412750</xdr:colOff>
      <xdr:row>77</xdr:row>
      <xdr:rowOff>63500</xdr:rowOff>
    </xdr:to>
    <xdr:sp macro="" textlink="">
      <xdr:nvSpPr>
        <xdr:cNvPr id="453" name="円/楕円 452"/>
        <xdr:cNvSpPr/>
      </xdr:nvSpPr>
      <xdr:spPr>
        <a:xfrm>
          <a:off x="14732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48277</xdr:rowOff>
    </xdr:from>
    <xdr:ext cx="762000" cy="259045"/>
    <xdr:sp macro="" textlink="">
      <xdr:nvSpPr>
        <xdr:cNvPr id="454" name="テキスト ボックス 453"/>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0</xdr:rowOff>
    </xdr:from>
    <xdr:to>
      <xdr:col>20</xdr:col>
      <xdr:colOff>209550</xdr:colOff>
      <xdr:row>75</xdr:row>
      <xdr:rowOff>101600</xdr:rowOff>
    </xdr:to>
    <xdr:sp macro="" textlink="">
      <xdr:nvSpPr>
        <xdr:cNvPr id="455" name="円/楕円 454"/>
        <xdr:cNvSpPr/>
      </xdr:nvSpPr>
      <xdr:spPr>
        <a:xfrm>
          <a:off x="13843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86377</xdr:rowOff>
    </xdr:from>
    <xdr:ext cx="762000" cy="259045"/>
    <xdr:sp macro="" textlink="">
      <xdr:nvSpPr>
        <xdr:cNvPr id="456" name="テキスト ボックス 455"/>
        <xdr:cNvSpPr txBox="1"/>
      </xdr:nvSpPr>
      <xdr:spPr>
        <a:xfrm>
          <a:off x="13512800" y="1294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38100</xdr:rowOff>
    </xdr:from>
    <xdr:to>
      <xdr:col>19</xdr:col>
      <xdr:colOff>6350</xdr:colOff>
      <xdr:row>77</xdr:row>
      <xdr:rowOff>139700</xdr:rowOff>
    </xdr:to>
    <xdr:sp macro="" textlink="">
      <xdr:nvSpPr>
        <xdr:cNvPr id="457" name="円/楕円 456"/>
        <xdr:cNvSpPr/>
      </xdr:nvSpPr>
      <xdr:spPr>
        <a:xfrm>
          <a:off x="12954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124477</xdr:rowOff>
    </xdr:from>
    <xdr:ext cx="762000" cy="259045"/>
    <xdr:sp macro="" textlink="">
      <xdr:nvSpPr>
        <xdr:cNvPr id="458" name="テキスト ボックス 457"/>
        <xdr:cNvSpPr txBox="1"/>
      </xdr:nvSpPr>
      <xdr:spPr>
        <a:xfrm>
          <a:off x="12623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栃木県大田原市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81509</xdr:rowOff>
    </xdr:from>
    <xdr:to>
      <xdr:col>4</xdr:col>
      <xdr:colOff>1117600</xdr:colOff>
      <xdr:row>20</xdr:row>
      <xdr:rowOff>143802</xdr:rowOff>
    </xdr:to>
    <xdr:cxnSp macro="">
      <xdr:nvCxnSpPr>
        <xdr:cNvPr id="45" name="直線コネクタ 44"/>
        <xdr:cNvCxnSpPr/>
      </xdr:nvCxnSpPr>
      <xdr:spPr bwMode="auto">
        <a:xfrm flipV="1">
          <a:off x="5651500" y="2186534"/>
          <a:ext cx="0" cy="14338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115879</xdr:rowOff>
    </xdr:from>
    <xdr:ext cx="762000" cy="259045"/>
    <xdr:sp macro="" textlink="">
      <xdr:nvSpPr>
        <xdr:cNvPr id="46" name="人口1人当たり決算額の推移最小値テキスト130"/>
        <xdr:cNvSpPr txBox="1"/>
      </xdr:nvSpPr>
      <xdr:spPr>
        <a:xfrm>
          <a:off x="5740400" y="359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58,309</a:t>
          </a:r>
          <a:endParaRPr kumimoji="1" lang="ja-JP" altLang="en-US" sz="1000" b="1">
            <a:latin typeface="ＭＳ Ｐゴシック"/>
          </a:endParaRPr>
        </a:p>
      </xdr:txBody>
    </xdr:sp>
    <xdr:clientData/>
  </xdr:oneCellAnchor>
  <xdr:twoCellAnchor>
    <xdr:from>
      <xdr:col>4</xdr:col>
      <xdr:colOff>1028700</xdr:colOff>
      <xdr:row>20</xdr:row>
      <xdr:rowOff>143802</xdr:rowOff>
    </xdr:from>
    <xdr:to>
      <xdr:col>5</xdr:col>
      <xdr:colOff>73025</xdr:colOff>
      <xdr:row>20</xdr:row>
      <xdr:rowOff>143802</xdr:rowOff>
    </xdr:to>
    <xdr:cxnSp macro="">
      <xdr:nvCxnSpPr>
        <xdr:cNvPr id="47" name="直線コネクタ 46"/>
        <xdr:cNvCxnSpPr/>
      </xdr:nvCxnSpPr>
      <xdr:spPr bwMode="auto">
        <a:xfrm>
          <a:off x="5562600" y="3620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167886</xdr:rowOff>
    </xdr:from>
    <xdr:ext cx="762000" cy="259045"/>
    <xdr:sp macro="" textlink="">
      <xdr:nvSpPr>
        <xdr:cNvPr id="48" name="人口1人当たり決算額の推移最大値テキスト130"/>
        <xdr:cNvSpPr txBox="1"/>
      </xdr:nvSpPr>
      <xdr:spPr>
        <a:xfrm>
          <a:off x="5740400" y="193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95,944</a:t>
          </a:r>
          <a:endParaRPr kumimoji="1" lang="ja-JP" altLang="en-US" sz="1000" b="1">
            <a:latin typeface="ＭＳ Ｐゴシック"/>
          </a:endParaRPr>
        </a:p>
      </xdr:txBody>
    </xdr:sp>
    <xdr:clientData/>
  </xdr:oneCellAnchor>
  <xdr:twoCellAnchor>
    <xdr:from>
      <xdr:col>4</xdr:col>
      <xdr:colOff>1028700</xdr:colOff>
      <xdr:row>12</xdr:row>
      <xdr:rowOff>81509</xdr:rowOff>
    </xdr:from>
    <xdr:to>
      <xdr:col>5</xdr:col>
      <xdr:colOff>73025</xdr:colOff>
      <xdr:row>12</xdr:row>
      <xdr:rowOff>81509</xdr:rowOff>
    </xdr:to>
    <xdr:cxnSp macro="">
      <xdr:nvCxnSpPr>
        <xdr:cNvPr id="49" name="直線コネクタ 48"/>
        <xdr:cNvCxnSpPr/>
      </xdr:nvCxnSpPr>
      <xdr:spPr bwMode="auto">
        <a:xfrm>
          <a:off x="5562600" y="21865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78765</xdr:rowOff>
    </xdr:from>
    <xdr:to>
      <xdr:col>4</xdr:col>
      <xdr:colOff>1117600</xdr:colOff>
      <xdr:row>16</xdr:row>
      <xdr:rowOff>12471</xdr:rowOff>
    </xdr:to>
    <xdr:cxnSp macro="">
      <xdr:nvCxnSpPr>
        <xdr:cNvPr id="50" name="直線コネクタ 49"/>
        <xdr:cNvCxnSpPr/>
      </xdr:nvCxnSpPr>
      <xdr:spPr bwMode="auto">
        <a:xfrm flipV="1">
          <a:off x="5003800" y="2698140"/>
          <a:ext cx="647700" cy="105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136669</xdr:rowOff>
    </xdr:from>
    <xdr:ext cx="762000" cy="259045"/>
    <xdr:sp macro="" textlink="">
      <xdr:nvSpPr>
        <xdr:cNvPr id="51" name="人口1人当たり決算額の推移平均値テキスト130"/>
        <xdr:cNvSpPr txBox="1"/>
      </xdr:nvSpPr>
      <xdr:spPr>
        <a:xfrm>
          <a:off x="5740400" y="2756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78,930</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164592</xdr:rowOff>
    </xdr:from>
    <xdr:to>
      <xdr:col>5</xdr:col>
      <xdr:colOff>34925</xdr:colOff>
      <xdr:row>16</xdr:row>
      <xdr:rowOff>94742</xdr:rowOff>
    </xdr:to>
    <xdr:sp macro="" textlink="">
      <xdr:nvSpPr>
        <xdr:cNvPr id="52" name="フローチャート : 判断 51"/>
        <xdr:cNvSpPr/>
      </xdr:nvSpPr>
      <xdr:spPr bwMode="auto">
        <a:xfrm>
          <a:off x="5600700" y="2783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12471</xdr:rowOff>
    </xdr:from>
    <xdr:to>
      <xdr:col>4</xdr:col>
      <xdr:colOff>469900</xdr:colOff>
      <xdr:row>16</xdr:row>
      <xdr:rowOff>15710</xdr:rowOff>
    </xdr:to>
    <xdr:cxnSp macro="">
      <xdr:nvCxnSpPr>
        <xdr:cNvPr id="53" name="直線コネクタ 52"/>
        <xdr:cNvCxnSpPr/>
      </xdr:nvCxnSpPr>
      <xdr:spPr bwMode="auto">
        <a:xfrm flipV="1">
          <a:off x="4305300" y="2803296"/>
          <a:ext cx="698500" cy="3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85496</xdr:rowOff>
    </xdr:from>
    <xdr:to>
      <xdr:col>4</xdr:col>
      <xdr:colOff>520700</xdr:colOff>
      <xdr:row>16</xdr:row>
      <xdr:rowOff>15646</xdr:rowOff>
    </xdr:to>
    <xdr:sp macro="" textlink="">
      <xdr:nvSpPr>
        <xdr:cNvPr id="54" name="フローチャート : 判断 53"/>
        <xdr:cNvSpPr/>
      </xdr:nvSpPr>
      <xdr:spPr bwMode="auto">
        <a:xfrm>
          <a:off x="4953000" y="2704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25823</xdr:rowOff>
    </xdr:from>
    <xdr:ext cx="736600" cy="259045"/>
    <xdr:sp macro="" textlink="">
      <xdr:nvSpPr>
        <xdr:cNvPr id="55" name="テキスト ボックス 54"/>
        <xdr:cNvSpPr txBox="1"/>
      </xdr:nvSpPr>
      <xdr:spPr>
        <a:xfrm>
          <a:off x="4622800" y="247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81,006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15710</xdr:rowOff>
    </xdr:from>
    <xdr:to>
      <xdr:col>3</xdr:col>
      <xdr:colOff>904875</xdr:colOff>
      <xdr:row>17</xdr:row>
      <xdr:rowOff>100635</xdr:rowOff>
    </xdr:to>
    <xdr:cxnSp macro="">
      <xdr:nvCxnSpPr>
        <xdr:cNvPr id="56" name="直線コネクタ 55"/>
        <xdr:cNvCxnSpPr/>
      </xdr:nvCxnSpPr>
      <xdr:spPr bwMode="auto">
        <a:xfrm flipV="1">
          <a:off x="3606800" y="2806535"/>
          <a:ext cx="698500" cy="256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11963</xdr:rowOff>
    </xdr:from>
    <xdr:to>
      <xdr:col>3</xdr:col>
      <xdr:colOff>955675</xdr:colOff>
      <xdr:row>16</xdr:row>
      <xdr:rowOff>113563</xdr:rowOff>
    </xdr:to>
    <xdr:sp macro="" textlink="">
      <xdr:nvSpPr>
        <xdr:cNvPr id="57" name="フローチャート : 判断 56"/>
        <xdr:cNvSpPr/>
      </xdr:nvSpPr>
      <xdr:spPr bwMode="auto">
        <a:xfrm>
          <a:off x="4254500" y="2802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98340</xdr:rowOff>
    </xdr:from>
    <xdr:ext cx="762000" cy="259045"/>
    <xdr:sp macro="" textlink="">
      <xdr:nvSpPr>
        <xdr:cNvPr id="58" name="テキスト ボックス 57"/>
        <xdr:cNvSpPr txBox="1"/>
      </xdr:nvSpPr>
      <xdr:spPr>
        <a:xfrm>
          <a:off x="3924300" y="288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67907</xdr:rowOff>
    </xdr:from>
    <xdr:to>
      <xdr:col>3</xdr:col>
      <xdr:colOff>206375</xdr:colOff>
      <xdr:row>17</xdr:row>
      <xdr:rowOff>100635</xdr:rowOff>
    </xdr:to>
    <xdr:cxnSp macro="">
      <xdr:nvCxnSpPr>
        <xdr:cNvPr id="59" name="直線コネクタ 58"/>
        <xdr:cNvCxnSpPr/>
      </xdr:nvCxnSpPr>
      <xdr:spPr bwMode="auto">
        <a:xfrm>
          <a:off x="2908300" y="2858732"/>
          <a:ext cx="698500" cy="204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68008</xdr:rowOff>
    </xdr:from>
    <xdr:to>
      <xdr:col>3</xdr:col>
      <xdr:colOff>257175</xdr:colOff>
      <xdr:row>16</xdr:row>
      <xdr:rowOff>169608</xdr:rowOff>
    </xdr:to>
    <xdr:sp macro="" textlink="">
      <xdr:nvSpPr>
        <xdr:cNvPr id="60" name="フローチャート : 判断 59"/>
        <xdr:cNvSpPr/>
      </xdr:nvSpPr>
      <xdr:spPr bwMode="auto">
        <a:xfrm>
          <a:off x="3556000" y="2858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8335</xdr:rowOff>
    </xdr:from>
    <xdr:ext cx="762000" cy="259045"/>
    <xdr:sp macro="" textlink="">
      <xdr:nvSpPr>
        <xdr:cNvPr id="61" name="テキスト ボックス 60"/>
        <xdr:cNvSpPr txBox="1"/>
      </xdr:nvSpPr>
      <xdr:spPr>
        <a:xfrm>
          <a:off x="3225800" y="262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153314</xdr:rowOff>
    </xdr:from>
    <xdr:to>
      <xdr:col>2</xdr:col>
      <xdr:colOff>692150</xdr:colOff>
      <xdr:row>16</xdr:row>
      <xdr:rowOff>83464</xdr:rowOff>
    </xdr:to>
    <xdr:sp macro="" textlink="">
      <xdr:nvSpPr>
        <xdr:cNvPr id="62" name="フローチャート : 判断 61"/>
        <xdr:cNvSpPr/>
      </xdr:nvSpPr>
      <xdr:spPr bwMode="auto">
        <a:xfrm>
          <a:off x="2857500" y="2772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93641</xdr:rowOff>
    </xdr:from>
    <xdr:ext cx="762000" cy="259045"/>
    <xdr:sp macro="" textlink="">
      <xdr:nvSpPr>
        <xdr:cNvPr id="63" name="テキスト ボックス 62"/>
        <xdr:cNvSpPr txBox="1"/>
      </xdr:nvSpPr>
      <xdr:spPr>
        <a:xfrm>
          <a:off x="2527300" y="2541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27965</xdr:rowOff>
    </xdr:from>
    <xdr:to>
      <xdr:col>5</xdr:col>
      <xdr:colOff>34925</xdr:colOff>
      <xdr:row>15</xdr:row>
      <xdr:rowOff>129565</xdr:rowOff>
    </xdr:to>
    <xdr:sp macro="" textlink="">
      <xdr:nvSpPr>
        <xdr:cNvPr id="69" name="円/楕円 68"/>
        <xdr:cNvSpPr/>
      </xdr:nvSpPr>
      <xdr:spPr bwMode="auto">
        <a:xfrm>
          <a:off x="5600700" y="2647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44492</xdr:rowOff>
    </xdr:from>
    <xdr:ext cx="762000" cy="259045"/>
    <xdr:sp macro="" textlink="">
      <xdr:nvSpPr>
        <xdr:cNvPr id="70" name="人口1人当たり決算額の推移該当値テキスト130"/>
        <xdr:cNvSpPr txBox="1"/>
      </xdr:nvSpPr>
      <xdr:spPr>
        <a:xfrm>
          <a:off x="5740400" y="249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82,516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133121</xdr:rowOff>
    </xdr:from>
    <xdr:to>
      <xdr:col>4</xdr:col>
      <xdr:colOff>520700</xdr:colOff>
      <xdr:row>16</xdr:row>
      <xdr:rowOff>63271</xdr:rowOff>
    </xdr:to>
    <xdr:sp macro="" textlink="">
      <xdr:nvSpPr>
        <xdr:cNvPr id="71" name="円/楕円 70"/>
        <xdr:cNvSpPr/>
      </xdr:nvSpPr>
      <xdr:spPr bwMode="auto">
        <a:xfrm>
          <a:off x="4953000" y="2752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48048</xdr:rowOff>
    </xdr:from>
    <xdr:ext cx="736600" cy="259045"/>
    <xdr:sp macro="" textlink="">
      <xdr:nvSpPr>
        <xdr:cNvPr id="72" name="テキスト ボックス 71"/>
        <xdr:cNvSpPr txBox="1"/>
      </xdr:nvSpPr>
      <xdr:spPr>
        <a:xfrm>
          <a:off x="4622800" y="2838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79,756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136360</xdr:rowOff>
    </xdr:from>
    <xdr:to>
      <xdr:col>3</xdr:col>
      <xdr:colOff>955675</xdr:colOff>
      <xdr:row>16</xdr:row>
      <xdr:rowOff>66510</xdr:rowOff>
    </xdr:to>
    <xdr:sp macro="" textlink="">
      <xdr:nvSpPr>
        <xdr:cNvPr id="73" name="円/楕円 72"/>
        <xdr:cNvSpPr/>
      </xdr:nvSpPr>
      <xdr:spPr bwMode="auto">
        <a:xfrm>
          <a:off x="4254500" y="2755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76687</xdr:rowOff>
    </xdr:from>
    <xdr:ext cx="762000" cy="259045"/>
    <xdr:sp macro="" textlink="">
      <xdr:nvSpPr>
        <xdr:cNvPr id="74" name="テキスト ボックス 73"/>
        <xdr:cNvSpPr txBox="1"/>
      </xdr:nvSpPr>
      <xdr:spPr>
        <a:xfrm>
          <a:off x="3924300" y="2524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79,671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49835</xdr:rowOff>
    </xdr:from>
    <xdr:to>
      <xdr:col>3</xdr:col>
      <xdr:colOff>257175</xdr:colOff>
      <xdr:row>17</xdr:row>
      <xdr:rowOff>151435</xdr:rowOff>
    </xdr:to>
    <xdr:sp macro="" textlink="">
      <xdr:nvSpPr>
        <xdr:cNvPr id="75" name="円/楕円 74"/>
        <xdr:cNvSpPr/>
      </xdr:nvSpPr>
      <xdr:spPr bwMode="auto">
        <a:xfrm>
          <a:off x="3556000" y="3012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136212</xdr:rowOff>
    </xdr:from>
    <xdr:ext cx="762000" cy="259045"/>
    <xdr:sp macro="" textlink="">
      <xdr:nvSpPr>
        <xdr:cNvPr id="76" name="テキスト ボックス 75"/>
        <xdr:cNvSpPr txBox="1"/>
      </xdr:nvSpPr>
      <xdr:spPr>
        <a:xfrm>
          <a:off x="3225800" y="3098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72,942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17107</xdr:rowOff>
    </xdr:from>
    <xdr:to>
      <xdr:col>2</xdr:col>
      <xdr:colOff>692150</xdr:colOff>
      <xdr:row>16</xdr:row>
      <xdr:rowOff>118707</xdr:rowOff>
    </xdr:to>
    <xdr:sp macro="" textlink="">
      <xdr:nvSpPr>
        <xdr:cNvPr id="77" name="円/楕円 76"/>
        <xdr:cNvSpPr/>
      </xdr:nvSpPr>
      <xdr:spPr bwMode="auto">
        <a:xfrm>
          <a:off x="2857500" y="2807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103484</xdr:rowOff>
    </xdr:from>
    <xdr:ext cx="762000" cy="259045"/>
    <xdr:sp macro="" textlink="">
      <xdr:nvSpPr>
        <xdr:cNvPr id="78" name="テキスト ボックス 77"/>
        <xdr:cNvSpPr txBox="1"/>
      </xdr:nvSpPr>
      <xdr:spPr>
        <a:xfrm>
          <a:off x="2527300" y="289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78,301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6" name="テキスト ボックス 95"/>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306680</xdr:rowOff>
    </xdr:from>
    <xdr:to>
      <xdr:col>4</xdr:col>
      <xdr:colOff>1117600</xdr:colOff>
      <xdr:row>38</xdr:row>
      <xdr:rowOff>101168</xdr:rowOff>
    </xdr:to>
    <xdr:cxnSp macro="">
      <xdr:nvCxnSpPr>
        <xdr:cNvPr id="108" name="直線コネクタ 107"/>
        <xdr:cNvCxnSpPr/>
      </xdr:nvCxnSpPr>
      <xdr:spPr bwMode="auto">
        <a:xfrm flipV="1">
          <a:off x="5651500" y="6231230"/>
          <a:ext cx="0" cy="13375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73245</xdr:rowOff>
    </xdr:from>
    <xdr:ext cx="762000" cy="259045"/>
    <xdr:sp macro="" textlink="">
      <xdr:nvSpPr>
        <xdr:cNvPr id="109" name="人口1人当たり決算額の推移最小値テキスト445"/>
        <xdr:cNvSpPr txBox="1"/>
      </xdr:nvSpPr>
      <xdr:spPr>
        <a:xfrm>
          <a:off x="5740400" y="754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9,839</a:t>
          </a:r>
          <a:endParaRPr kumimoji="1" lang="ja-JP" altLang="en-US" sz="1000" b="1">
            <a:latin typeface="ＭＳ Ｐゴシック"/>
          </a:endParaRPr>
        </a:p>
      </xdr:txBody>
    </xdr:sp>
    <xdr:clientData/>
  </xdr:oneCellAnchor>
  <xdr:twoCellAnchor>
    <xdr:from>
      <xdr:col>4</xdr:col>
      <xdr:colOff>1028700</xdr:colOff>
      <xdr:row>38</xdr:row>
      <xdr:rowOff>101168</xdr:rowOff>
    </xdr:from>
    <xdr:to>
      <xdr:col>5</xdr:col>
      <xdr:colOff>73025</xdr:colOff>
      <xdr:row>38</xdr:row>
      <xdr:rowOff>101168</xdr:rowOff>
    </xdr:to>
    <xdr:cxnSp macro="">
      <xdr:nvCxnSpPr>
        <xdr:cNvPr id="110" name="直線コネクタ 109"/>
        <xdr:cNvCxnSpPr/>
      </xdr:nvCxnSpPr>
      <xdr:spPr bwMode="auto">
        <a:xfrm>
          <a:off x="5562600" y="75687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50157</xdr:rowOff>
    </xdr:from>
    <xdr:ext cx="762000" cy="259045"/>
    <xdr:sp macro="" textlink="">
      <xdr:nvSpPr>
        <xdr:cNvPr id="111" name="人口1人当たり決算額の推移最大値テキスト445"/>
        <xdr:cNvSpPr txBox="1"/>
      </xdr:nvSpPr>
      <xdr:spPr>
        <a:xfrm>
          <a:off x="5740400" y="597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27,392</a:t>
          </a:r>
          <a:endParaRPr kumimoji="1" lang="ja-JP" altLang="en-US" sz="1000" b="1">
            <a:latin typeface="ＭＳ Ｐゴシック"/>
          </a:endParaRPr>
        </a:p>
      </xdr:txBody>
    </xdr:sp>
    <xdr:clientData/>
  </xdr:oneCellAnchor>
  <xdr:twoCellAnchor>
    <xdr:from>
      <xdr:col>4</xdr:col>
      <xdr:colOff>1028700</xdr:colOff>
      <xdr:row>33</xdr:row>
      <xdr:rowOff>306680</xdr:rowOff>
    </xdr:from>
    <xdr:to>
      <xdr:col>5</xdr:col>
      <xdr:colOff>73025</xdr:colOff>
      <xdr:row>33</xdr:row>
      <xdr:rowOff>306680</xdr:rowOff>
    </xdr:to>
    <xdr:cxnSp macro="">
      <xdr:nvCxnSpPr>
        <xdr:cNvPr id="112" name="直線コネクタ 111"/>
        <xdr:cNvCxnSpPr/>
      </xdr:nvCxnSpPr>
      <xdr:spPr bwMode="auto">
        <a:xfrm>
          <a:off x="5562600" y="62312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157937</xdr:rowOff>
    </xdr:from>
    <xdr:to>
      <xdr:col>4</xdr:col>
      <xdr:colOff>1117600</xdr:colOff>
      <xdr:row>35</xdr:row>
      <xdr:rowOff>241681</xdr:rowOff>
    </xdr:to>
    <xdr:cxnSp macro="">
      <xdr:nvCxnSpPr>
        <xdr:cNvPr id="113" name="直線コネクタ 112"/>
        <xdr:cNvCxnSpPr/>
      </xdr:nvCxnSpPr>
      <xdr:spPr bwMode="auto">
        <a:xfrm>
          <a:off x="5003800" y="6768287"/>
          <a:ext cx="647700" cy="83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10482</xdr:rowOff>
    </xdr:from>
    <xdr:ext cx="762000" cy="259045"/>
    <xdr:sp macro="" textlink="">
      <xdr:nvSpPr>
        <xdr:cNvPr id="114" name="人口1人当たり決算額の推移平均値テキスト445"/>
        <xdr:cNvSpPr txBox="1"/>
      </xdr:nvSpPr>
      <xdr:spPr>
        <a:xfrm>
          <a:off x="5740400" y="6963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38405</xdr:rowOff>
    </xdr:from>
    <xdr:to>
      <xdr:col>5</xdr:col>
      <xdr:colOff>34925</xdr:colOff>
      <xdr:row>36</xdr:row>
      <xdr:rowOff>140005</xdr:rowOff>
    </xdr:to>
    <xdr:sp macro="" textlink="">
      <xdr:nvSpPr>
        <xdr:cNvPr id="115" name="フローチャート : 判断 114"/>
        <xdr:cNvSpPr/>
      </xdr:nvSpPr>
      <xdr:spPr bwMode="auto">
        <a:xfrm>
          <a:off x="5600700" y="6991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660</xdr:rowOff>
    </xdr:from>
    <xdr:to>
      <xdr:col>4</xdr:col>
      <xdr:colOff>469900</xdr:colOff>
      <xdr:row>35</xdr:row>
      <xdr:rowOff>157937</xdr:rowOff>
    </xdr:to>
    <xdr:cxnSp macro="">
      <xdr:nvCxnSpPr>
        <xdr:cNvPr id="116" name="直線コネクタ 115"/>
        <xdr:cNvCxnSpPr/>
      </xdr:nvCxnSpPr>
      <xdr:spPr bwMode="auto">
        <a:xfrm>
          <a:off x="4305300" y="6611010"/>
          <a:ext cx="698500" cy="157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278664</xdr:rowOff>
    </xdr:from>
    <xdr:to>
      <xdr:col>4</xdr:col>
      <xdr:colOff>520700</xdr:colOff>
      <xdr:row>36</xdr:row>
      <xdr:rowOff>37364</xdr:rowOff>
    </xdr:to>
    <xdr:sp macro="" textlink="">
      <xdr:nvSpPr>
        <xdr:cNvPr id="117" name="フローチャート : 判断 116"/>
        <xdr:cNvSpPr/>
      </xdr:nvSpPr>
      <xdr:spPr bwMode="auto">
        <a:xfrm>
          <a:off x="49530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22141</xdr:rowOff>
    </xdr:from>
    <xdr:ext cx="736600" cy="259045"/>
    <xdr:sp macro="" textlink="">
      <xdr:nvSpPr>
        <xdr:cNvPr id="118" name="テキスト ボックス 117"/>
        <xdr:cNvSpPr txBox="1"/>
      </xdr:nvSpPr>
      <xdr:spPr>
        <a:xfrm>
          <a:off x="4622800" y="697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18,093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292888</xdr:rowOff>
    </xdr:from>
    <xdr:to>
      <xdr:col>3</xdr:col>
      <xdr:colOff>904875</xdr:colOff>
      <xdr:row>35</xdr:row>
      <xdr:rowOff>660</xdr:rowOff>
    </xdr:to>
    <xdr:cxnSp macro="">
      <xdr:nvCxnSpPr>
        <xdr:cNvPr id="119" name="直線コネクタ 118"/>
        <xdr:cNvCxnSpPr/>
      </xdr:nvCxnSpPr>
      <xdr:spPr bwMode="auto">
        <a:xfrm>
          <a:off x="3606800" y="6560338"/>
          <a:ext cx="698500" cy="50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38405</xdr:rowOff>
    </xdr:from>
    <xdr:to>
      <xdr:col>3</xdr:col>
      <xdr:colOff>955675</xdr:colOff>
      <xdr:row>36</xdr:row>
      <xdr:rowOff>140005</xdr:rowOff>
    </xdr:to>
    <xdr:sp macro="" textlink="">
      <xdr:nvSpPr>
        <xdr:cNvPr id="120" name="フローチャート : 判断 119"/>
        <xdr:cNvSpPr/>
      </xdr:nvSpPr>
      <xdr:spPr bwMode="auto">
        <a:xfrm>
          <a:off x="4254500" y="6991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124782</xdr:rowOff>
    </xdr:from>
    <xdr:ext cx="762000" cy="259045"/>
    <xdr:sp macro="" textlink="">
      <xdr:nvSpPr>
        <xdr:cNvPr id="121" name="テキスト ボックス 120"/>
        <xdr:cNvSpPr txBox="1"/>
      </xdr:nvSpPr>
      <xdr:spPr>
        <a:xfrm>
          <a:off x="3924300" y="7078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162052</xdr:rowOff>
    </xdr:from>
    <xdr:to>
      <xdr:col>3</xdr:col>
      <xdr:colOff>206375</xdr:colOff>
      <xdr:row>34</xdr:row>
      <xdr:rowOff>292888</xdr:rowOff>
    </xdr:to>
    <xdr:cxnSp macro="">
      <xdr:nvCxnSpPr>
        <xdr:cNvPr id="122" name="直線コネクタ 121"/>
        <xdr:cNvCxnSpPr/>
      </xdr:nvCxnSpPr>
      <xdr:spPr bwMode="auto">
        <a:xfrm>
          <a:off x="2908300" y="6429502"/>
          <a:ext cx="698500" cy="130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173355</xdr:rowOff>
    </xdr:from>
    <xdr:to>
      <xdr:col>3</xdr:col>
      <xdr:colOff>257175</xdr:colOff>
      <xdr:row>35</xdr:row>
      <xdr:rowOff>274955</xdr:rowOff>
    </xdr:to>
    <xdr:sp macro="" textlink="">
      <xdr:nvSpPr>
        <xdr:cNvPr id="123" name="フローチャート : 判断 122"/>
        <xdr:cNvSpPr/>
      </xdr:nvSpPr>
      <xdr:spPr bwMode="auto">
        <a:xfrm>
          <a:off x="3556000" y="6783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259732</xdr:rowOff>
    </xdr:from>
    <xdr:ext cx="762000" cy="259045"/>
    <xdr:sp macro="" textlink="">
      <xdr:nvSpPr>
        <xdr:cNvPr id="124" name="テキスト ボックス 123"/>
        <xdr:cNvSpPr txBox="1"/>
      </xdr:nvSpPr>
      <xdr:spPr>
        <a:xfrm>
          <a:off x="3225800" y="687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64313</xdr:rowOff>
    </xdr:from>
    <xdr:to>
      <xdr:col>2</xdr:col>
      <xdr:colOff>692150</xdr:colOff>
      <xdr:row>35</xdr:row>
      <xdr:rowOff>165913</xdr:rowOff>
    </xdr:to>
    <xdr:sp macro="" textlink="">
      <xdr:nvSpPr>
        <xdr:cNvPr id="125" name="フローチャート : 判断 124"/>
        <xdr:cNvSpPr/>
      </xdr:nvSpPr>
      <xdr:spPr bwMode="auto">
        <a:xfrm>
          <a:off x="2857500" y="6674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150690</xdr:rowOff>
    </xdr:from>
    <xdr:ext cx="762000" cy="259045"/>
    <xdr:sp macro="" textlink="">
      <xdr:nvSpPr>
        <xdr:cNvPr id="126" name="テキスト ボックス 125"/>
        <xdr:cNvSpPr txBox="1"/>
      </xdr:nvSpPr>
      <xdr:spPr>
        <a:xfrm>
          <a:off x="2527300" y="676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190881</xdr:rowOff>
    </xdr:from>
    <xdr:to>
      <xdr:col>5</xdr:col>
      <xdr:colOff>34925</xdr:colOff>
      <xdr:row>35</xdr:row>
      <xdr:rowOff>292481</xdr:rowOff>
    </xdr:to>
    <xdr:sp macro="" textlink="">
      <xdr:nvSpPr>
        <xdr:cNvPr id="132" name="円/楕円 131"/>
        <xdr:cNvSpPr/>
      </xdr:nvSpPr>
      <xdr:spPr bwMode="auto">
        <a:xfrm>
          <a:off x="5600700" y="6801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35958</xdr:rowOff>
    </xdr:from>
    <xdr:ext cx="762000" cy="259045"/>
    <xdr:sp macro="" textlink="">
      <xdr:nvSpPr>
        <xdr:cNvPr id="133" name="人口1人当たり決算額の推移該当値テキスト445"/>
        <xdr:cNvSpPr txBox="1"/>
      </xdr:nvSpPr>
      <xdr:spPr>
        <a:xfrm>
          <a:off x="5740400" y="6646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19,245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107137</xdr:rowOff>
    </xdr:from>
    <xdr:to>
      <xdr:col>4</xdr:col>
      <xdr:colOff>520700</xdr:colOff>
      <xdr:row>35</xdr:row>
      <xdr:rowOff>208737</xdr:rowOff>
    </xdr:to>
    <xdr:sp macro="" textlink="">
      <xdr:nvSpPr>
        <xdr:cNvPr id="134" name="円/楕円 133"/>
        <xdr:cNvSpPr/>
      </xdr:nvSpPr>
      <xdr:spPr bwMode="auto">
        <a:xfrm>
          <a:off x="4953000" y="6717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218914</xdr:rowOff>
    </xdr:from>
    <xdr:ext cx="736600" cy="259045"/>
    <xdr:sp macro="" textlink="">
      <xdr:nvSpPr>
        <xdr:cNvPr id="135" name="テキスト ボックス 134"/>
        <xdr:cNvSpPr txBox="1"/>
      </xdr:nvSpPr>
      <xdr:spPr>
        <a:xfrm>
          <a:off x="4622800" y="6486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20,344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292760</xdr:rowOff>
    </xdr:from>
    <xdr:to>
      <xdr:col>3</xdr:col>
      <xdr:colOff>955675</xdr:colOff>
      <xdr:row>35</xdr:row>
      <xdr:rowOff>51460</xdr:rowOff>
    </xdr:to>
    <xdr:sp macro="" textlink="">
      <xdr:nvSpPr>
        <xdr:cNvPr id="136" name="円/楕円 135"/>
        <xdr:cNvSpPr/>
      </xdr:nvSpPr>
      <xdr:spPr bwMode="auto">
        <a:xfrm>
          <a:off x="4254500" y="6560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61637</xdr:rowOff>
    </xdr:from>
    <xdr:ext cx="762000" cy="259045"/>
    <xdr:sp macro="" textlink="">
      <xdr:nvSpPr>
        <xdr:cNvPr id="137" name="テキスト ボックス 136"/>
        <xdr:cNvSpPr txBox="1"/>
      </xdr:nvSpPr>
      <xdr:spPr>
        <a:xfrm>
          <a:off x="3924300" y="632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22,408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242088</xdr:rowOff>
    </xdr:from>
    <xdr:to>
      <xdr:col>3</xdr:col>
      <xdr:colOff>257175</xdr:colOff>
      <xdr:row>35</xdr:row>
      <xdr:rowOff>788</xdr:rowOff>
    </xdr:to>
    <xdr:sp macro="" textlink="">
      <xdr:nvSpPr>
        <xdr:cNvPr id="138" name="円/楕円 137"/>
        <xdr:cNvSpPr/>
      </xdr:nvSpPr>
      <xdr:spPr bwMode="auto">
        <a:xfrm>
          <a:off x="3556000" y="6509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10965</xdr:rowOff>
    </xdr:from>
    <xdr:ext cx="762000" cy="259045"/>
    <xdr:sp macro="" textlink="">
      <xdr:nvSpPr>
        <xdr:cNvPr id="139" name="テキスト ボックス 138"/>
        <xdr:cNvSpPr txBox="1"/>
      </xdr:nvSpPr>
      <xdr:spPr>
        <a:xfrm>
          <a:off x="3225800" y="62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23,073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111252</xdr:rowOff>
    </xdr:from>
    <xdr:to>
      <xdr:col>2</xdr:col>
      <xdr:colOff>692150</xdr:colOff>
      <xdr:row>34</xdr:row>
      <xdr:rowOff>212852</xdr:rowOff>
    </xdr:to>
    <xdr:sp macro="" textlink="">
      <xdr:nvSpPr>
        <xdr:cNvPr id="140" name="円/楕円 139"/>
        <xdr:cNvSpPr/>
      </xdr:nvSpPr>
      <xdr:spPr bwMode="auto">
        <a:xfrm>
          <a:off x="2857500" y="6378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223029</xdr:rowOff>
    </xdr:from>
    <xdr:ext cx="762000" cy="259045"/>
    <xdr:sp macro="" textlink="">
      <xdr:nvSpPr>
        <xdr:cNvPr id="141" name="テキスト ボックス 140"/>
        <xdr:cNvSpPr txBox="1"/>
      </xdr:nvSpPr>
      <xdr:spPr>
        <a:xfrm>
          <a:off x="2527300" y="6147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24,790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栃木県大田原市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72,441
71,500
354.36
35,182,418
34,102,592
923,188
19,293,699
31,151,247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49.6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61,560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27163</xdr:rowOff>
    </xdr:from>
    <xdr:to>
      <xdr:col>6</xdr:col>
      <xdr:colOff>510540</xdr:colOff>
      <xdr:row>39</xdr:row>
      <xdr:rowOff>171377</xdr:rowOff>
    </xdr:to>
    <xdr:cxnSp macro="">
      <xdr:nvCxnSpPr>
        <xdr:cNvPr id="58" name="直線コネクタ 57"/>
        <xdr:cNvCxnSpPr/>
      </xdr:nvCxnSpPr>
      <xdr:spPr>
        <a:xfrm flipV="1">
          <a:off x="4633595" y="5342113"/>
          <a:ext cx="1270" cy="151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3754</xdr:rowOff>
    </xdr:from>
    <xdr:ext cx="534377" cy="259045"/>
    <xdr:sp macro="" textlink="">
      <xdr:nvSpPr>
        <xdr:cNvPr id="59" name="人件費最小値テキスト"/>
        <xdr:cNvSpPr txBox="1"/>
      </xdr:nvSpPr>
      <xdr:spPr>
        <a:xfrm>
          <a:off x="4686300" y="686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39</xdr:row>
      <xdr:rowOff>171377</xdr:rowOff>
    </xdr:from>
    <xdr:to>
      <xdr:col>6</xdr:col>
      <xdr:colOff>600075</xdr:colOff>
      <xdr:row>39</xdr:row>
      <xdr:rowOff>171377</xdr:rowOff>
    </xdr:to>
    <xdr:cxnSp macro="">
      <xdr:nvCxnSpPr>
        <xdr:cNvPr id="60" name="直線コネクタ 59"/>
        <xdr:cNvCxnSpPr/>
      </xdr:nvCxnSpPr>
      <xdr:spPr>
        <a:xfrm>
          <a:off x="4546600" y="685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145290</xdr:rowOff>
    </xdr:from>
    <xdr:ext cx="534377" cy="259045"/>
    <xdr:sp macro="" textlink="">
      <xdr:nvSpPr>
        <xdr:cNvPr id="61" name="人件費最大値テキスト"/>
        <xdr:cNvSpPr txBox="1"/>
      </xdr:nvSpPr>
      <xdr:spPr>
        <a:xfrm>
          <a:off x="4686300" y="511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94,196</a:t>
          </a:r>
          <a:endParaRPr kumimoji="1" lang="ja-JP" altLang="en-US" sz="1000" b="1">
            <a:latin typeface="ＭＳ Ｐゴシック"/>
          </a:endParaRPr>
        </a:p>
      </xdr:txBody>
    </xdr:sp>
    <xdr:clientData/>
  </xdr:oneCellAnchor>
  <xdr:twoCellAnchor>
    <xdr:from>
      <xdr:col>6</xdr:col>
      <xdr:colOff>422275</xdr:colOff>
      <xdr:row>31</xdr:row>
      <xdr:rowOff>27163</xdr:rowOff>
    </xdr:from>
    <xdr:to>
      <xdr:col>6</xdr:col>
      <xdr:colOff>600075</xdr:colOff>
      <xdr:row>31</xdr:row>
      <xdr:rowOff>27163</xdr:rowOff>
    </xdr:to>
    <xdr:cxnSp macro="">
      <xdr:nvCxnSpPr>
        <xdr:cNvPr id="62" name="直線コネクタ 61"/>
        <xdr:cNvCxnSpPr/>
      </xdr:nvCxnSpPr>
      <xdr:spPr>
        <a:xfrm>
          <a:off x="4546600" y="5342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67691</xdr:rowOff>
    </xdr:from>
    <xdr:to>
      <xdr:col>6</xdr:col>
      <xdr:colOff>511175</xdr:colOff>
      <xdr:row>36</xdr:row>
      <xdr:rowOff>132548</xdr:rowOff>
    </xdr:to>
    <xdr:cxnSp macro="">
      <xdr:nvCxnSpPr>
        <xdr:cNvPr id="63" name="直線コネクタ 62"/>
        <xdr:cNvCxnSpPr/>
      </xdr:nvCxnSpPr>
      <xdr:spPr>
        <a:xfrm>
          <a:off x="3797300" y="6239891"/>
          <a:ext cx="838200" cy="6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99988</xdr:rowOff>
    </xdr:from>
    <xdr:ext cx="534377" cy="259045"/>
    <xdr:sp macro="" textlink="">
      <xdr:nvSpPr>
        <xdr:cNvPr id="64" name="人件費平均値テキスト"/>
        <xdr:cNvSpPr txBox="1"/>
      </xdr:nvSpPr>
      <xdr:spPr>
        <a:xfrm>
          <a:off x="4686300" y="6100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64,861</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77111</xdr:rowOff>
    </xdr:from>
    <xdr:to>
      <xdr:col>6</xdr:col>
      <xdr:colOff>561975</xdr:colOff>
      <xdr:row>37</xdr:row>
      <xdr:rowOff>7261</xdr:rowOff>
    </xdr:to>
    <xdr:sp macro="" textlink="">
      <xdr:nvSpPr>
        <xdr:cNvPr id="65" name="フローチャート : 判断 64"/>
        <xdr:cNvSpPr/>
      </xdr:nvSpPr>
      <xdr:spPr>
        <a:xfrm>
          <a:off x="4584700" y="624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39018</xdr:rowOff>
    </xdr:from>
    <xdr:to>
      <xdr:col>5</xdr:col>
      <xdr:colOff>358775</xdr:colOff>
      <xdr:row>36</xdr:row>
      <xdr:rowOff>67691</xdr:rowOff>
    </xdr:to>
    <xdr:cxnSp macro="">
      <xdr:nvCxnSpPr>
        <xdr:cNvPr id="66" name="直線コネクタ 65"/>
        <xdr:cNvCxnSpPr/>
      </xdr:nvCxnSpPr>
      <xdr:spPr>
        <a:xfrm>
          <a:off x="2908300" y="6211218"/>
          <a:ext cx="889000" cy="2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116528</xdr:rowOff>
    </xdr:from>
    <xdr:to>
      <xdr:col>5</xdr:col>
      <xdr:colOff>409575</xdr:colOff>
      <xdr:row>36</xdr:row>
      <xdr:rowOff>46678</xdr:rowOff>
    </xdr:to>
    <xdr:sp macro="" textlink="">
      <xdr:nvSpPr>
        <xdr:cNvPr id="67" name="フローチャート : 判断 66"/>
        <xdr:cNvSpPr/>
      </xdr:nvSpPr>
      <xdr:spPr>
        <a:xfrm>
          <a:off x="3746500" y="611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63205</xdr:rowOff>
    </xdr:from>
    <xdr:ext cx="534377" cy="259045"/>
    <xdr:sp macro="" textlink="">
      <xdr:nvSpPr>
        <xdr:cNvPr id="68" name="テキスト ボックス 67"/>
        <xdr:cNvSpPr txBox="1"/>
      </xdr:nvSpPr>
      <xdr:spPr>
        <a:xfrm>
          <a:off x="3530111" y="589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68,904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39018</xdr:rowOff>
    </xdr:from>
    <xdr:to>
      <xdr:col>4</xdr:col>
      <xdr:colOff>155575</xdr:colOff>
      <xdr:row>37</xdr:row>
      <xdr:rowOff>5087</xdr:rowOff>
    </xdr:to>
    <xdr:cxnSp macro="">
      <xdr:nvCxnSpPr>
        <xdr:cNvPr id="69" name="直線コネクタ 68"/>
        <xdr:cNvCxnSpPr/>
      </xdr:nvCxnSpPr>
      <xdr:spPr>
        <a:xfrm flipV="1">
          <a:off x="2019300" y="6211218"/>
          <a:ext cx="889000" cy="13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34428</xdr:rowOff>
    </xdr:from>
    <xdr:to>
      <xdr:col>4</xdr:col>
      <xdr:colOff>206375</xdr:colOff>
      <xdr:row>36</xdr:row>
      <xdr:rowOff>136028</xdr:rowOff>
    </xdr:to>
    <xdr:sp macro="" textlink="">
      <xdr:nvSpPr>
        <xdr:cNvPr id="70" name="フローチャート : 判断 69"/>
        <xdr:cNvSpPr/>
      </xdr:nvSpPr>
      <xdr:spPr>
        <a:xfrm>
          <a:off x="2857500" y="62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127155</xdr:rowOff>
    </xdr:from>
    <xdr:ext cx="534377" cy="259045"/>
    <xdr:sp macro="" textlink="">
      <xdr:nvSpPr>
        <xdr:cNvPr id="71" name="テキスト ボックス 70"/>
        <xdr:cNvSpPr txBox="1"/>
      </xdr:nvSpPr>
      <xdr:spPr>
        <a:xfrm>
          <a:off x="2641111" y="62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69324</xdr:rowOff>
    </xdr:from>
    <xdr:to>
      <xdr:col>2</xdr:col>
      <xdr:colOff>638175</xdr:colOff>
      <xdr:row>37</xdr:row>
      <xdr:rowOff>5087</xdr:rowOff>
    </xdr:to>
    <xdr:cxnSp macro="">
      <xdr:nvCxnSpPr>
        <xdr:cNvPr id="72" name="直線コネクタ 71"/>
        <xdr:cNvCxnSpPr/>
      </xdr:nvCxnSpPr>
      <xdr:spPr>
        <a:xfrm>
          <a:off x="1130300" y="6241524"/>
          <a:ext cx="889000" cy="10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56961</xdr:rowOff>
    </xdr:from>
    <xdr:to>
      <xdr:col>3</xdr:col>
      <xdr:colOff>3175</xdr:colOff>
      <xdr:row>36</xdr:row>
      <xdr:rowOff>158561</xdr:rowOff>
    </xdr:to>
    <xdr:sp macro="" textlink="">
      <xdr:nvSpPr>
        <xdr:cNvPr id="73" name="フローチャート : 判断 72"/>
        <xdr:cNvSpPr/>
      </xdr:nvSpPr>
      <xdr:spPr>
        <a:xfrm>
          <a:off x="1968500" y="6229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3638</xdr:rowOff>
    </xdr:from>
    <xdr:ext cx="534377" cy="259045"/>
    <xdr:sp macro="" textlink="">
      <xdr:nvSpPr>
        <xdr:cNvPr id="74" name="テキスト ボックス 73"/>
        <xdr:cNvSpPr txBox="1"/>
      </xdr:nvSpPr>
      <xdr:spPr>
        <a:xfrm>
          <a:off x="1752111" y="600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153822</xdr:rowOff>
    </xdr:from>
    <xdr:to>
      <xdr:col>1</xdr:col>
      <xdr:colOff>485775</xdr:colOff>
      <xdr:row>36</xdr:row>
      <xdr:rowOff>83972</xdr:rowOff>
    </xdr:to>
    <xdr:sp macro="" textlink="">
      <xdr:nvSpPr>
        <xdr:cNvPr id="75" name="フローチャート : 判断 74"/>
        <xdr:cNvSpPr/>
      </xdr:nvSpPr>
      <xdr:spPr>
        <a:xfrm>
          <a:off x="1079500" y="615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100499</xdr:rowOff>
    </xdr:from>
    <xdr:ext cx="534377" cy="259045"/>
    <xdr:sp macro="" textlink="">
      <xdr:nvSpPr>
        <xdr:cNvPr id="76" name="テキスト ボックス 75"/>
        <xdr:cNvSpPr txBox="1"/>
      </xdr:nvSpPr>
      <xdr:spPr>
        <a:xfrm>
          <a:off x="863111" y="59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81748</xdr:rowOff>
    </xdr:from>
    <xdr:to>
      <xdr:col>6</xdr:col>
      <xdr:colOff>561975</xdr:colOff>
      <xdr:row>37</xdr:row>
      <xdr:rowOff>11898</xdr:rowOff>
    </xdr:to>
    <xdr:sp macro="" textlink="">
      <xdr:nvSpPr>
        <xdr:cNvPr id="82" name="円/楕円 81"/>
        <xdr:cNvSpPr/>
      </xdr:nvSpPr>
      <xdr:spPr>
        <a:xfrm>
          <a:off x="4584700" y="625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60175</xdr:rowOff>
    </xdr:from>
    <xdr:ext cx="534377" cy="259045"/>
    <xdr:sp macro="" textlink="">
      <xdr:nvSpPr>
        <xdr:cNvPr id="83" name="人件費該当値テキスト"/>
        <xdr:cNvSpPr txBox="1"/>
      </xdr:nvSpPr>
      <xdr:spPr>
        <a:xfrm>
          <a:off x="4686300" y="623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64,719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16891</xdr:rowOff>
    </xdr:from>
    <xdr:to>
      <xdr:col>5</xdr:col>
      <xdr:colOff>409575</xdr:colOff>
      <xdr:row>36</xdr:row>
      <xdr:rowOff>118491</xdr:rowOff>
    </xdr:to>
    <xdr:sp macro="" textlink="">
      <xdr:nvSpPr>
        <xdr:cNvPr id="84" name="円/楕円 83"/>
        <xdr:cNvSpPr/>
      </xdr:nvSpPr>
      <xdr:spPr>
        <a:xfrm>
          <a:off x="3746500" y="618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109618</xdr:rowOff>
    </xdr:from>
    <xdr:ext cx="534377" cy="259045"/>
    <xdr:sp macro="" textlink="">
      <xdr:nvSpPr>
        <xdr:cNvPr id="85" name="テキスト ボックス 84"/>
        <xdr:cNvSpPr txBox="1"/>
      </xdr:nvSpPr>
      <xdr:spPr>
        <a:xfrm>
          <a:off x="3530111" y="628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66,705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159668</xdr:rowOff>
    </xdr:from>
    <xdr:to>
      <xdr:col>4</xdr:col>
      <xdr:colOff>206375</xdr:colOff>
      <xdr:row>36</xdr:row>
      <xdr:rowOff>89818</xdr:rowOff>
    </xdr:to>
    <xdr:sp macro="" textlink="">
      <xdr:nvSpPr>
        <xdr:cNvPr id="86" name="円/楕円 85"/>
        <xdr:cNvSpPr/>
      </xdr:nvSpPr>
      <xdr:spPr>
        <a:xfrm>
          <a:off x="2857500" y="616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106345</xdr:rowOff>
    </xdr:from>
    <xdr:ext cx="534377" cy="259045"/>
    <xdr:sp macro="" textlink="">
      <xdr:nvSpPr>
        <xdr:cNvPr id="87" name="テキスト ボックス 86"/>
        <xdr:cNvSpPr txBox="1"/>
      </xdr:nvSpPr>
      <xdr:spPr>
        <a:xfrm>
          <a:off x="2641111" y="593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67,583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125737</xdr:rowOff>
    </xdr:from>
    <xdr:to>
      <xdr:col>3</xdr:col>
      <xdr:colOff>3175</xdr:colOff>
      <xdr:row>37</xdr:row>
      <xdr:rowOff>55887</xdr:rowOff>
    </xdr:to>
    <xdr:sp macro="" textlink="">
      <xdr:nvSpPr>
        <xdr:cNvPr id="88" name="円/楕円 87"/>
        <xdr:cNvSpPr/>
      </xdr:nvSpPr>
      <xdr:spPr>
        <a:xfrm>
          <a:off x="1968500" y="629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47014</xdr:rowOff>
    </xdr:from>
    <xdr:ext cx="534377" cy="259045"/>
    <xdr:sp macro="" textlink="">
      <xdr:nvSpPr>
        <xdr:cNvPr id="89" name="テキスト ボックス 88"/>
        <xdr:cNvSpPr txBox="1"/>
      </xdr:nvSpPr>
      <xdr:spPr>
        <a:xfrm>
          <a:off x="1752111" y="639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63,372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18524</xdr:rowOff>
    </xdr:from>
    <xdr:to>
      <xdr:col>1</xdr:col>
      <xdr:colOff>485775</xdr:colOff>
      <xdr:row>36</xdr:row>
      <xdr:rowOff>120124</xdr:rowOff>
    </xdr:to>
    <xdr:sp macro="" textlink="">
      <xdr:nvSpPr>
        <xdr:cNvPr id="90" name="円/楕円 89"/>
        <xdr:cNvSpPr/>
      </xdr:nvSpPr>
      <xdr:spPr>
        <a:xfrm>
          <a:off x="1079500" y="619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111251</xdr:rowOff>
    </xdr:from>
    <xdr:ext cx="534377" cy="259045"/>
    <xdr:sp macro="" textlink="">
      <xdr:nvSpPr>
        <xdr:cNvPr id="91" name="テキスト ボックス 90"/>
        <xdr:cNvSpPr txBox="1"/>
      </xdr:nvSpPr>
      <xdr:spPr>
        <a:xfrm>
          <a:off x="863111" y="628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110767</xdr:rowOff>
    </xdr:from>
    <xdr:to>
      <xdr:col>6</xdr:col>
      <xdr:colOff>510540</xdr:colOff>
      <xdr:row>59</xdr:row>
      <xdr:rowOff>86847</xdr:rowOff>
    </xdr:to>
    <xdr:cxnSp macro="">
      <xdr:nvCxnSpPr>
        <xdr:cNvPr id="116" name="直線コネクタ 115"/>
        <xdr:cNvCxnSpPr/>
      </xdr:nvCxnSpPr>
      <xdr:spPr>
        <a:xfrm flipV="1">
          <a:off x="4633595" y="8854717"/>
          <a:ext cx="1270" cy="1347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90674</xdr:rowOff>
    </xdr:from>
    <xdr:ext cx="534377" cy="259045"/>
    <xdr:sp macro="" textlink="">
      <xdr:nvSpPr>
        <xdr:cNvPr id="117" name="物件費最小値テキスト"/>
        <xdr:cNvSpPr txBox="1"/>
      </xdr:nvSpPr>
      <xdr:spPr>
        <a:xfrm>
          <a:off x="4686300" y="1020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44,436</a:t>
          </a:r>
          <a:endParaRPr kumimoji="1" lang="ja-JP" altLang="en-US" sz="1000" b="1">
            <a:latin typeface="ＭＳ Ｐゴシック"/>
          </a:endParaRPr>
        </a:p>
      </xdr:txBody>
    </xdr:sp>
    <xdr:clientData/>
  </xdr:oneCellAnchor>
  <xdr:twoCellAnchor>
    <xdr:from>
      <xdr:col>6</xdr:col>
      <xdr:colOff>422275</xdr:colOff>
      <xdr:row>59</xdr:row>
      <xdr:rowOff>86847</xdr:rowOff>
    </xdr:from>
    <xdr:to>
      <xdr:col>6</xdr:col>
      <xdr:colOff>600075</xdr:colOff>
      <xdr:row>59</xdr:row>
      <xdr:rowOff>86847</xdr:rowOff>
    </xdr:to>
    <xdr:cxnSp macro="">
      <xdr:nvCxnSpPr>
        <xdr:cNvPr id="118" name="直線コネクタ 117"/>
        <xdr:cNvCxnSpPr/>
      </xdr:nvCxnSpPr>
      <xdr:spPr>
        <a:xfrm>
          <a:off x="4546600" y="1020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57444</xdr:rowOff>
    </xdr:from>
    <xdr:ext cx="599010" cy="259045"/>
    <xdr:sp macro="" textlink="">
      <xdr:nvSpPr>
        <xdr:cNvPr id="119" name="物件費最大値テキスト"/>
        <xdr:cNvSpPr txBox="1"/>
      </xdr:nvSpPr>
      <xdr:spPr>
        <a:xfrm>
          <a:off x="4686300" y="862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221,297</a:t>
          </a:r>
          <a:endParaRPr kumimoji="1" lang="ja-JP" altLang="en-US" sz="1000" b="1">
            <a:latin typeface="ＭＳ Ｐゴシック"/>
          </a:endParaRPr>
        </a:p>
      </xdr:txBody>
    </xdr:sp>
    <xdr:clientData/>
  </xdr:oneCellAnchor>
  <xdr:twoCellAnchor>
    <xdr:from>
      <xdr:col>6</xdr:col>
      <xdr:colOff>422275</xdr:colOff>
      <xdr:row>51</xdr:row>
      <xdr:rowOff>110767</xdr:rowOff>
    </xdr:from>
    <xdr:to>
      <xdr:col>6</xdr:col>
      <xdr:colOff>600075</xdr:colOff>
      <xdr:row>51</xdr:row>
      <xdr:rowOff>110767</xdr:rowOff>
    </xdr:to>
    <xdr:cxnSp macro="">
      <xdr:nvCxnSpPr>
        <xdr:cNvPr id="120" name="直線コネクタ 119"/>
        <xdr:cNvCxnSpPr/>
      </xdr:nvCxnSpPr>
      <xdr:spPr>
        <a:xfrm>
          <a:off x="4546600" y="8854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84844</xdr:rowOff>
    </xdr:from>
    <xdr:to>
      <xdr:col>6</xdr:col>
      <xdr:colOff>511175</xdr:colOff>
      <xdr:row>58</xdr:row>
      <xdr:rowOff>113411</xdr:rowOff>
    </xdr:to>
    <xdr:cxnSp macro="">
      <xdr:nvCxnSpPr>
        <xdr:cNvPr id="121" name="直線コネクタ 120"/>
        <xdr:cNvCxnSpPr/>
      </xdr:nvCxnSpPr>
      <xdr:spPr>
        <a:xfrm flipV="1">
          <a:off x="3797300" y="10028944"/>
          <a:ext cx="838200" cy="2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138995</xdr:rowOff>
    </xdr:from>
    <xdr:ext cx="534377" cy="259045"/>
    <xdr:sp macro="" textlink="">
      <xdr:nvSpPr>
        <xdr:cNvPr id="122" name="物件費平均値テキスト"/>
        <xdr:cNvSpPr txBox="1"/>
      </xdr:nvSpPr>
      <xdr:spPr>
        <a:xfrm>
          <a:off x="4686300" y="9740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78,928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116118</xdr:rowOff>
    </xdr:from>
    <xdr:to>
      <xdr:col>6</xdr:col>
      <xdr:colOff>561975</xdr:colOff>
      <xdr:row>58</xdr:row>
      <xdr:rowOff>46268</xdr:rowOff>
    </xdr:to>
    <xdr:sp macro="" textlink="">
      <xdr:nvSpPr>
        <xdr:cNvPr id="123" name="フローチャート : 判断 122"/>
        <xdr:cNvSpPr/>
      </xdr:nvSpPr>
      <xdr:spPr>
        <a:xfrm>
          <a:off x="4584700" y="988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86276</xdr:rowOff>
    </xdr:from>
    <xdr:to>
      <xdr:col>5</xdr:col>
      <xdr:colOff>358775</xdr:colOff>
      <xdr:row>58</xdr:row>
      <xdr:rowOff>113411</xdr:rowOff>
    </xdr:to>
    <xdr:cxnSp macro="">
      <xdr:nvCxnSpPr>
        <xdr:cNvPr id="124" name="直線コネクタ 123"/>
        <xdr:cNvCxnSpPr/>
      </xdr:nvCxnSpPr>
      <xdr:spPr>
        <a:xfrm>
          <a:off x="2908300" y="10030376"/>
          <a:ext cx="889000" cy="2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92451</xdr:rowOff>
    </xdr:from>
    <xdr:to>
      <xdr:col>5</xdr:col>
      <xdr:colOff>409575</xdr:colOff>
      <xdr:row>58</xdr:row>
      <xdr:rowOff>22601</xdr:rowOff>
    </xdr:to>
    <xdr:sp macro="" textlink="">
      <xdr:nvSpPr>
        <xdr:cNvPr id="125" name="フローチャート : 判断 124"/>
        <xdr:cNvSpPr/>
      </xdr:nvSpPr>
      <xdr:spPr>
        <a:xfrm>
          <a:off x="3746500" y="986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39128</xdr:rowOff>
    </xdr:from>
    <xdr:ext cx="534377" cy="259045"/>
    <xdr:sp macro="" textlink="">
      <xdr:nvSpPr>
        <xdr:cNvPr id="126" name="テキスト ボックス 125"/>
        <xdr:cNvSpPr txBox="1"/>
      </xdr:nvSpPr>
      <xdr:spPr>
        <a:xfrm>
          <a:off x="3530111" y="964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82,034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86276</xdr:rowOff>
    </xdr:from>
    <xdr:to>
      <xdr:col>4</xdr:col>
      <xdr:colOff>155575</xdr:colOff>
      <xdr:row>58</xdr:row>
      <xdr:rowOff>111354</xdr:rowOff>
    </xdr:to>
    <xdr:cxnSp macro="">
      <xdr:nvCxnSpPr>
        <xdr:cNvPr id="127" name="直線コネクタ 126"/>
        <xdr:cNvCxnSpPr/>
      </xdr:nvCxnSpPr>
      <xdr:spPr>
        <a:xfrm flipV="1">
          <a:off x="2019300" y="10030376"/>
          <a:ext cx="889000" cy="2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21768</xdr:rowOff>
    </xdr:from>
    <xdr:to>
      <xdr:col>4</xdr:col>
      <xdr:colOff>206375</xdr:colOff>
      <xdr:row>58</xdr:row>
      <xdr:rowOff>123368</xdr:rowOff>
    </xdr:to>
    <xdr:sp macro="" textlink="">
      <xdr:nvSpPr>
        <xdr:cNvPr id="128" name="フローチャート : 判断 127"/>
        <xdr:cNvSpPr/>
      </xdr:nvSpPr>
      <xdr:spPr>
        <a:xfrm>
          <a:off x="2857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139895</xdr:rowOff>
    </xdr:from>
    <xdr:ext cx="534377" cy="259045"/>
    <xdr:sp macro="" textlink="">
      <xdr:nvSpPr>
        <xdr:cNvPr id="129" name="テキスト ボックス 128"/>
        <xdr:cNvSpPr txBox="1"/>
      </xdr:nvSpPr>
      <xdr:spPr>
        <a:xfrm>
          <a:off x="2641111" y="974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111354</xdr:rowOff>
    </xdr:from>
    <xdr:to>
      <xdr:col>2</xdr:col>
      <xdr:colOff>638175</xdr:colOff>
      <xdr:row>59</xdr:row>
      <xdr:rowOff>64</xdr:rowOff>
    </xdr:to>
    <xdr:cxnSp macro="">
      <xdr:nvCxnSpPr>
        <xdr:cNvPr id="130" name="直線コネクタ 129"/>
        <xdr:cNvCxnSpPr/>
      </xdr:nvCxnSpPr>
      <xdr:spPr>
        <a:xfrm flipV="1">
          <a:off x="1130300" y="10055454"/>
          <a:ext cx="889000" cy="6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19810</xdr:rowOff>
    </xdr:from>
    <xdr:to>
      <xdr:col>3</xdr:col>
      <xdr:colOff>3175</xdr:colOff>
      <xdr:row>58</xdr:row>
      <xdr:rowOff>121410</xdr:rowOff>
    </xdr:to>
    <xdr:sp macro="" textlink="">
      <xdr:nvSpPr>
        <xdr:cNvPr id="131" name="フローチャート : 判断 130"/>
        <xdr:cNvSpPr/>
      </xdr:nvSpPr>
      <xdr:spPr>
        <a:xfrm>
          <a:off x="1968500" y="996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137937</xdr:rowOff>
    </xdr:from>
    <xdr:ext cx="534377" cy="259045"/>
    <xdr:sp macro="" textlink="">
      <xdr:nvSpPr>
        <xdr:cNvPr id="132" name="テキスト ボックス 131"/>
        <xdr:cNvSpPr txBox="1"/>
      </xdr:nvSpPr>
      <xdr:spPr>
        <a:xfrm>
          <a:off x="1752111" y="973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64470</xdr:rowOff>
    </xdr:from>
    <xdr:to>
      <xdr:col>1</xdr:col>
      <xdr:colOff>485775</xdr:colOff>
      <xdr:row>58</xdr:row>
      <xdr:rowOff>166070</xdr:rowOff>
    </xdr:to>
    <xdr:sp macro="" textlink="">
      <xdr:nvSpPr>
        <xdr:cNvPr id="133" name="フローチャート : 判断 132"/>
        <xdr:cNvSpPr/>
      </xdr:nvSpPr>
      <xdr:spPr>
        <a:xfrm>
          <a:off x="1079500" y="1000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11147</xdr:rowOff>
    </xdr:from>
    <xdr:ext cx="534377" cy="259045"/>
    <xdr:sp macro="" textlink="">
      <xdr:nvSpPr>
        <xdr:cNvPr id="134" name="テキスト ボックス 133"/>
        <xdr:cNvSpPr txBox="1"/>
      </xdr:nvSpPr>
      <xdr:spPr>
        <a:xfrm>
          <a:off x="863111" y="978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34044</xdr:rowOff>
    </xdr:from>
    <xdr:to>
      <xdr:col>6</xdr:col>
      <xdr:colOff>561975</xdr:colOff>
      <xdr:row>58</xdr:row>
      <xdr:rowOff>135644</xdr:rowOff>
    </xdr:to>
    <xdr:sp macro="" textlink="">
      <xdr:nvSpPr>
        <xdr:cNvPr id="140" name="円/楕円 139"/>
        <xdr:cNvSpPr/>
      </xdr:nvSpPr>
      <xdr:spPr>
        <a:xfrm>
          <a:off x="4584700" y="99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12471</xdr:rowOff>
    </xdr:from>
    <xdr:ext cx="534377" cy="259045"/>
    <xdr:sp macro="" textlink="">
      <xdr:nvSpPr>
        <xdr:cNvPr id="141" name="物件費該当値テキスト"/>
        <xdr:cNvSpPr txBox="1"/>
      </xdr:nvSpPr>
      <xdr:spPr>
        <a:xfrm>
          <a:off x="4686300" y="995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67,199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62611</xdr:rowOff>
    </xdr:from>
    <xdr:to>
      <xdr:col>5</xdr:col>
      <xdr:colOff>409575</xdr:colOff>
      <xdr:row>58</xdr:row>
      <xdr:rowOff>164211</xdr:rowOff>
    </xdr:to>
    <xdr:sp macro="" textlink="">
      <xdr:nvSpPr>
        <xdr:cNvPr id="142" name="円/楕円 141"/>
        <xdr:cNvSpPr/>
      </xdr:nvSpPr>
      <xdr:spPr>
        <a:xfrm>
          <a:off x="3746500" y="1000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155338</xdr:rowOff>
    </xdr:from>
    <xdr:ext cx="534377" cy="259045"/>
    <xdr:sp macro="" textlink="">
      <xdr:nvSpPr>
        <xdr:cNvPr id="143" name="テキスト ボックス 142"/>
        <xdr:cNvSpPr txBox="1"/>
      </xdr:nvSpPr>
      <xdr:spPr>
        <a:xfrm>
          <a:off x="3530111" y="1009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63,450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35476</xdr:rowOff>
    </xdr:from>
    <xdr:to>
      <xdr:col>4</xdr:col>
      <xdr:colOff>206375</xdr:colOff>
      <xdr:row>58</xdr:row>
      <xdr:rowOff>137076</xdr:rowOff>
    </xdr:to>
    <xdr:sp macro="" textlink="">
      <xdr:nvSpPr>
        <xdr:cNvPr id="144" name="円/楕円 143"/>
        <xdr:cNvSpPr/>
      </xdr:nvSpPr>
      <xdr:spPr>
        <a:xfrm>
          <a:off x="2857500" y="997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128203</xdr:rowOff>
    </xdr:from>
    <xdr:ext cx="534377" cy="259045"/>
    <xdr:sp macro="" textlink="">
      <xdr:nvSpPr>
        <xdr:cNvPr id="145" name="テキスト ボックス 144"/>
        <xdr:cNvSpPr txBox="1"/>
      </xdr:nvSpPr>
      <xdr:spPr>
        <a:xfrm>
          <a:off x="2641111" y="1007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67,011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60554</xdr:rowOff>
    </xdr:from>
    <xdr:to>
      <xdr:col>3</xdr:col>
      <xdr:colOff>3175</xdr:colOff>
      <xdr:row>58</xdr:row>
      <xdr:rowOff>162154</xdr:rowOff>
    </xdr:to>
    <xdr:sp macro="" textlink="">
      <xdr:nvSpPr>
        <xdr:cNvPr id="146" name="円/楕円 145"/>
        <xdr:cNvSpPr/>
      </xdr:nvSpPr>
      <xdr:spPr>
        <a:xfrm>
          <a:off x="1968500" y="1000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153281</xdr:rowOff>
    </xdr:from>
    <xdr:ext cx="534377" cy="259045"/>
    <xdr:sp macro="" textlink="">
      <xdr:nvSpPr>
        <xdr:cNvPr id="147" name="テキスト ボックス 146"/>
        <xdr:cNvSpPr txBox="1"/>
      </xdr:nvSpPr>
      <xdr:spPr>
        <a:xfrm>
          <a:off x="1752111" y="1009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63,720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120714</xdr:rowOff>
    </xdr:from>
    <xdr:to>
      <xdr:col>1</xdr:col>
      <xdr:colOff>485775</xdr:colOff>
      <xdr:row>59</xdr:row>
      <xdr:rowOff>50864</xdr:rowOff>
    </xdr:to>
    <xdr:sp macro="" textlink="">
      <xdr:nvSpPr>
        <xdr:cNvPr id="148" name="円/楕円 147"/>
        <xdr:cNvSpPr/>
      </xdr:nvSpPr>
      <xdr:spPr>
        <a:xfrm>
          <a:off x="1079500" y="1006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41991</xdr:rowOff>
    </xdr:from>
    <xdr:ext cx="534377" cy="259045"/>
    <xdr:sp macro="" textlink="">
      <xdr:nvSpPr>
        <xdr:cNvPr id="149" name="テキスト ボックス 148"/>
        <xdr:cNvSpPr txBox="1"/>
      </xdr:nvSpPr>
      <xdr:spPr>
        <a:xfrm>
          <a:off x="863111" y="1015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55,825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73677</xdr:rowOff>
    </xdr:from>
    <xdr:ext cx="467179" cy="259045"/>
    <xdr:sp macro="" textlink="">
      <xdr:nvSpPr>
        <xdr:cNvPr id="162" name="テキスト ボックス 161"/>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6" name="テキスト ボックス 16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8" name="テキスト ボックス 167"/>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112649</xdr:rowOff>
    </xdr:from>
    <xdr:to>
      <xdr:col>6</xdr:col>
      <xdr:colOff>510540</xdr:colOff>
      <xdr:row>79</xdr:row>
      <xdr:rowOff>89599</xdr:rowOff>
    </xdr:to>
    <xdr:cxnSp macro="">
      <xdr:nvCxnSpPr>
        <xdr:cNvPr id="174" name="直線コネクタ 173"/>
        <xdr:cNvCxnSpPr/>
      </xdr:nvCxnSpPr>
      <xdr:spPr>
        <a:xfrm flipV="1">
          <a:off x="4633595" y="12114149"/>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93426</xdr:rowOff>
    </xdr:from>
    <xdr:ext cx="469744" cy="259045"/>
    <xdr:sp macro="" textlink="">
      <xdr:nvSpPr>
        <xdr:cNvPr id="175" name="維持補修費最小値テキスト"/>
        <xdr:cNvSpPr txBox="1"/>
      </xdr:nvSpPr>
      <xdr:spPr>
        <a:xfrm>
          <a:off x="4686300" y="1363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1,763</a:t>
          </a:r>
          <a:endParaRPr kumimoji="1" lang="ja-JP" altLang="en-US" sz="1000" b="1">
            <a:latin typeface="ＭＳ Ｐゴシック"/>
          </a:endParaRPr>
        </a:p>
      </xdr:txBody>
    </xdr:sp>
    <xdr:clientData/>
  </xdr:oneCellAnchor>
  <xdr:twoCellAnchor>
    <xdr:from>
      <xdr:col>6</xdr:col>
      <xdr:colOff>422275</xdr:colOff>
      <xdr:row>79</xdr:row>
      <xdr:rowOff>89599</xdr:rowOff>
    </xdr:from>
    <xdr:to>
      <xdr:col>6</xdr:col>
      <xdr:colOff>600075</xdr:colOff>
      <xdr:row>79</xdr:row>
      <xdr:rowOff>89599</xdr:rowOff>
    </xdr:to>
    <xdr:cxnSp macro="">
      <xdr:nvCxnSpPr>
        <xdr:cNvPr id="176" name="直線コネクタ 175"/>
        <xdr:cNvCxnSpPr/>
      </xdr:nvCxnSpPr>
      <xdr:spPr>
        <a:xfrm>
          <a:off x="4546600" y="136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59326</xdr:rowOff>
    </xdr:from>
    <xdr:ext cx="469744" cy="259045"/>
    <xdr:sp macro="" textlink="">
      <xdr:nvSpPr>
        <xdr:cNvPr id="177" name="維持補修費最大値テキスト"/>
        <xdr:cNvSpPr txBox="1"/>
      </xdr:nvSpPr>
      <xdr:spPr>
        <a:xfrm>
          <a:off x="4686300" y="1188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9,742</a:t>
          </a:r>
          <a:endParaRPr kumimoji="1" lang="ja-JP" altLang="en-US" sz="1000" b="1">
            <a:latin typeface="ＭＳ Ｐゴシック"/>
          </a:endParaRPr>
        </a:p>
      </xdr:txBody>
    </xdr:sp>
    <xdr:clientData/>
  </xdr:oneCellAnchor>
  <xdr:twoCellAnchor>
    <xdr:from>
      <xdr:col>6</xdr:col>
      <xdr:colOff>422275</xdr:colOff>
      <xdr:row>70</xdr:row>
      <xdr:rowOff>112649</xdr:rowOff>
    </xdr:from>
    <xdr:to>
      <xdr:col>6</xdr:col>
      <xdr:colOff>600075</xdr:colOff>
      <xdr:row>70</xdr:row>
      <xdr:rowOff>112649</xdr:rowOff>
    </xdr:to>
    <xdr:cxnSp macro="">
      <xdr:nvCxnSpPr>
        <xdr:cNvPr id="178" name="直線コネクタ 177"/>
        <xdr:cNvCxnSpPr/>
      </xdr:nvCxnSpPr>
      <xdr:spPr>
        <a:xfrm>
          <a:off x="4546600" y="1211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152464</xdr:rowOff>
    </xdr:from>
    <xdr:to>
      <xdr:col>6</xdr:col>
      <xdr:colOff>511175</xdr:colOff>
      <xdr:row>77</xdr:row>
      <xdr:rowOff>5017</xdr:rowOff>
    </xdr:to>
    <xdr:cxnSp macro="">
      <xdr:nvCxnSpPr>
        <xdr:cNvPr id="179" name="直線コネクタ 178"/>
        <xdr:cNvCxnSpPr/>
      </xdr:nvCxnSpPr>
      <xdr:spPr>
        <a:xfrm>
          <a:off x="3797300" y="13182664"/>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77868</xdr:rowOff>
    </xdr:from>
    <xdr:ext cx="469744" cy="259045"/>
    <xdr:sp macro="" textlink="">
      <xdr:nvSpPr>
        <xdr:cNvPr id="180" name="維持補修費平均値テキスト"/>
        <xdr:cNvSpPr txBox="1"/>
      </xdr:nvSpPr>
      <xdr:spPr>
        <a:xfrm>
          <a:off x="4686300" y="12765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54991</xdr:rowOff>
    </xdr:from>
    <xdr:to>
      <xdr:col>6</xdr:col>
      <xdr:colOff>561975</xdr:colOff>
      <xdr:row>75</xdr:row>
      <xdr:rowOff>156592</xdr:rowOff>
    </xdr:to>
    <xdr:sp macro="" textlink="">
      <xdr:nvSpPr>
        <xdr:cNvPr id="181" name="フローチャート : 判断 180"/>
        <xdr:cNvSpPr/>
      </xdr:nvSpPr>
      <xdr:spPr>
        <a:xfrm>
          <a:off x="4584700" y="129137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152464</xdr:rowOff>
    </xdr:from>
    <xdr:to>
      <xdr:col>5</xdr:col>
      <xdr:colOff>358775</xdr:colOff>
      <xdr:row>77</xdr:row>
      <xdr:rowOff>29400</xdr:rowOff>
    </xdr:to>
    <xdr:cxnSp macro="">
      <xdr:nvCxnSpPr>
        <xdr:cNvPr id="182" name="直線コネクタ 181"/>
        <xdr:cNvCxnSpPr/>
      </xdr:nvCxnSpPr>
      <xdr:spPr>
        <a:xfrm flipV="1">
          <a:off x="2908300" y="13182664"/>
          <a:ext cx="889000" cy="4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171196</xdr:rowOff>
    </xdr:from>
    <xdr:to>
      <xdr:col>5</xdr:col>
      <xdr:colOff>409575</xdr:colOff>
      <xdr:row>75</xdr:row>
      <xdr:rowOff>101346</xdr:rowOff>
    </xdr:to>
    <xdr:sp macro="" textlink="">
      <xdr:nvSpPr>
        <xdr:cNvPr id="183" name="フローチャート : 判断 182"/>
        <xdr:cNvSpPr/>
      </xdr:nvSpPr>
      <xdr:spPr>
        <a:xfrm>
          <a:off x="3746500" y="1285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117873</xdr:rowOff>
    </xdr:from>
    <xdr:ext cx="469744" cy="259045"/>
    <xdr:sp macro="" textlink="">
      <xdr:nvSpPr>
        <xdr:cNvPr id="184" name="テキスト ボックス 183"/>
        <xdr:cNvSpPr txBox="1"/>
      </xdr:nvSpPr>
      <xdr:spPr>
        <a:xfrm>
          <a:off x="3562427" y="1263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5,568</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122174</xdr:rowOff>
    </xdr:from>
    <xdr:to>
      <xdr:col>4</xdr:col>
      <xdr:colOff>155575</xdr:colOff>
      <xdr:row>77</xdr:row>
      <xdr:rowOff>29400</xdr:rowOff>
    </xdr:to>
    <xdr:cxnSp macro="">
      <xdr:nvCxnSpPr>
        <xdr:cNvPr id="185" name="直線コネクタ 184"/>
        <xdr:cNvCxnSpPr/>
      </xdr:nvCxnSpPr>
      <xdr:spPr>
        <a:xfrm>
          <a:off x="2019300" y="13152374"/>
          <a:ext cx="889000" cy="7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60516</xdr:rowOff>
    </xdr:from>
    <xdr:to>
      <xdr:col>4</xdr:col>
      <xdr:colOff>206375</xdr:colOff>
      <xdr:row>75</xdr:row>
      <xdr:rowOff>162116</xdr:rowOff>
    </xdr:to>
    <xdr:sp macro="" textlink="">
      <xdr:nvSpPr>
        <xdr:cNvPr id="186" name="フローチャート : 判断 185"/>
        <xdr:cNvSpPr/>
      </xdr:nvSpPr>
      <xdr:spPr>
        <a:xfrm>
          <a:off x="2857500" y="1291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7193</xdr:rowOff>
    </xdr:from>
    <xdr:ext cx="469744" cy="259045"/>
    <xdr:sp macro="" textlink="">
      <xdr:nvSpPr>
        <xdr:cNvPr id="187" name="テキスト ボックス 186"/>
        <xdr:cNvSpPr txBox="1"/>
      </xdr:nvSpPr>
      <xdr:spPr>
        <a:xfrm>
          <a:off x="2673427" y="1269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122174</xdr:rowOff>
    </xdr:from>
    <xdr:to>
      <xdr:col>2</xdr:col>
      <xdr:colOff>638175</xdr:colOff>
      <xdr:row>76</xdr:row>
      <xdr:rowOff>137413</xdr:rowOff>
    </xdr:to>
    <xdr:cxnSp macro="">
      <xdr:nvCxnSpPr>
        <xdr:cNvPr id="188" name="直線コネクタ 187"/>
        <xdr:cNvCxnSpPr/>
      </xdr:nvCxnSpPr>
      <xdr:spPr>
        <a:xfrm flipV="1">
          <a:off x="1130300" y="13152374"/>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162243</xdr:rowOff>
    </xdr:from>
    <xdr:to>
      <xdr:col>3</xdr:col>
      <xdr:colOff>3175</xdr:colOff>
      <xdr:row>76</xdr:row>
      <xdr:rowOff>92393</xdr:rowOff>
    </xdr:to>
    <xdr:sp macro="" textlink="">
      <xdr:nvSpPr>
        <xdr:cNvPr id="189" name="フローチャート : 判断 188"/>
        <xdr:cNvSpPr/>
      </xdr:nvSpPr>
      <xdr:spPr>
        <a:xfrm>
          <a:off x="1968500" y="130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108920</xdr:rowOff>
    </xdr:from>
    <xdr:ext cx="469744" cy="259045"/>
    <xdr:sp macro="" textlink="">
      <xdr:nvSpPr>
        <xdr:cNvPr id="190" name="テキスト ボックス 189"/>
        <xdr:cNvSpPr txBox="1"/>
      </xdr:nvSpPr>
      <xdr:spPr>
        <a:xfrm>
          <a:off x="1784427" y="1279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34798</xdr:rowOff>
    </xdr:from>
    <xdr:to>
      <xdr:col>1</xdr:col>
      <xdr:colOff>485775</xdr:colOff>
      <xdr:row>76</xdr:row>
      <xdr:rowOff>136398</xdr:rowOff>
    </xdr:to>
    <xdr:sp macro="" textlink="">
      <xdr:nvSpPr>
        <xdr:cNvPr id="191" name="フローチャート : 判断 190"/>
        <xdr:cNvSpPr/>
      </xdr:nvSpPr>
      <xdr:spPr>
        <a:xfrm>
          <a:off x="1079500" y="1306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152925</xdr:rowOff>
    </xdr:from>
    <xdr:ext cx="469744" cy="259045"/>
    <xdr:sp macro="" textlink="">
      <xdr:nvSpPr>
        <xdr:cNvPr id="192" name="テキスト ボックス 191"/>
        <xdr:cNvSpPr txBox="1"/>
      </xdr:nvSpPr>
      <xdr:spPr>
        <a:xfrm>
          <a:off x="895427" y="1284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125667</xdr:rowOff>
    </xdr:from>
    <xdr:to>
      <xdr:col>6</xdr:col>
      <xdr:colOff>561975</xdr:colOff>
      <xdr:row>77</xdr:row>
      <xdr:rowOff>55817</xdr:rowOff>
    </xdr:to>
    <xdr:sp macro="" textlink="">
      <xdr:nvSpPr>
        <xdr:cNvPr id="198" name="円/楕円 197"/>
        <xdr:cNvSpPr/>
      </xdr:nvSpPr>
      <xdr:spPr>
        <a:xfrm>
          <a:off x="4584700" y="1315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104094</xdr:rowOff>
    </xdr:from>
    <xdr:ext cx="469744" cy="259045"/>
    <xdr:sp macro="" textlink="">
      <xdr:nvSpPr>
        <xdr:cNvPr id="199" name="維持補修費該当値テキスト"/>
        <xdr:cNvSpPr txBox="1"/>
      </xdr:nvSpPr>
      <xdr:spPr>
        <a:xfrm>
          <a:off x="4686300" y="1313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101664</xdr:rowOff>
    </xdr:from>
    <xdr:to>
      <xdr:col>5</xdr:col>
      <xdr:colOff>409575</xdr:colOff>
      <xdr:row>77</xdr:row>
      <xdr:rowOff>31814</xdr:rowOff>
    </xdr:to>
    <xdr:sp macro="" textlink="">
      <xdr:nvSpPr>
        <xdr:cNvPr id="200" name="円/楕円 199"/>
        <xdr:cNvSpPr/>
      </xdr:nvSpPr>
      <xdr:spPr>
        <a:xfrm>
          <a:off x="3746500" y="131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22941</xdr:rowOff>
    </xdr:from>
    <xdr:ext cx="469744" cy="259045"/>
    <xdr:sp macro="" textlink="">
      <xdr:nvSpPr>
        <xdr:cNvPr id="201" name="テキスト ボックス 200"/>
        <xdr:cNvSpPr txBox="1"/>
      </xdr:nvSpPr>
      <xdr:spPr>
        <a:xfrm>
          <a:off x="3562427" y="1322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150050</xdr:rowOff>
    </xdr:from>
    <xdr:to>
      <xdr:col>4</xdr:col>
      <xdr:colOff>206375</xdr:colOff>
      <xdr:row>77</xdr:row>
      <xdr:rowOff>80200</xdr:rowOff>
    </xdr:to>
    <xdr:sp macro="" textlink="">
      <xdr:nvSpPr>
        <xdr:cNvPr id="202" name="円/楕円 201"/>
        <xdr:cNvSpPr/>
      </xdr:nvSpPr>
      <xdr:spPr>
        <a:xfrm>
          <a:off x="2857500" y="1318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71327</xdr:rowOff>
    </xdr:from>
    <xdr:ext cx="469744" cy="259045"/>
    <xdr:sp macro="" textlink="">
      <xdr:nvSpPr>
        <xdr:cNvPr id="203" name="テキスト ボックス 202"/>
        <xdr:cNvSpPr txBox="1"/>
      </xdr:nvSpPr>
      <xdr:spPr>
        <a:xfrm>
          <a:off x="2673427" y="1327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71374</xdr:rowOff>
    </xdr:from>
    <xdr:to>
      <xdr:col>3</xdr:col>
      <xdr:colOff>3175</xdr:colOff>
      <xdr:row>77</xdr:row>
      <xdr:rowOff>1524</xdr:rowOff>
    </xdr:to>
    <xdr:sp macro="" textlink="">
      <xdr:nvSpPr>
        <xdr:cNvPr id="204" name="円/楕円 203"/>
        <xdr:cNvSpPr/>
      </xdr:nvSpPr>
      <xdr:spPr>
        <a:xfrm>
          <a:off x="1968500" y="131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164101</xdr:rowOff>
    </xdr:from>
    <xdr:ext cx="469744" cy="259045"/>
    <xdr:sp macro="" textlink="">
      <xdr:nvSpPr>
        <xdr:cNvPr id="205" name="テキスト ボックス 204"/>
        <xdr:cNvSpPr txBox="1"/>
      </xdr:nvSpPr>
      <xdr:spPr>
        <a:xfrm>
          <a:off x="1784427" y="131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86613</xdr:rowOff>
    </xdr:from>
    <xdr:to>
      <xdr:col>1</xdr:col>
      <xdr:colOff>485775</xdr:colOff>
      <xdr:row>77</xdr:row>
      <xdr:rowOff>16763</xdr:rowOff>
    </xdr:to>
    <xdr:sp macro="" textlink="">
      <xdr:nvSpPr>
        <xdr:cNvPr id="206" name="円/楕円 205"/>
        <xdr:cNvSpPr/>
      </xdr:nvSpPr>
      <xdr:spPr>
        <a:xfrm>
          <a:off x="1079500" y="1311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7890</xdr:rowOff>
    </xdr:from>
    <xdr:ext cx="469744" cy="259045"/>
    <xdr:sp macro="" textlink="">
      <xdr:nvSpPr>
        <xdr:cNvPr id="207" name="テキスト ボックス 206"/>
        <xdr:cNvSpPr txBox="1"/>
      </xdr:nvSpPr>
      <xdr:spPr>
        <a:xfrm>
          <a:off x="895427" y="1320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82,658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150254</xdr:rowOff>
    </xdr:from>
    <xdr:to>
      <xdr:col>6</xdr:col>
      <xdr:colOff>510540</xdr:colOff>
      <xdr:row>97</xdr:row>
      <xdr:rowOff>143663</xdr:rowOff>
    </xdr:to>
    <xdr:cxnSp macro="">
      <xdr:nvCxnSpPr>
        <xdr:cNvPr id="232" name="直線コネクタ 231"/>
        <xdr:cNvCxnSpPr/>
      </xdr:nvCxnSpPr>
      <xdr:spPr>
        <a:xfrm flipV="1">
          <a:off x="4633595" y="15409304"/>
          <a:ext cx="1270" cy="1365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147490</xdr:rowOff>
    </xdr:from>
    <xdr:ext cx="534377" cy="259045"/>
    <xdr:sp macro="" textlink="">
      <xdr:nvSpPr>
        <xdr:cNvPr id="233" name="扶助費最小値テキスト"/>
        <xdr:cNvSpPr txBox="1"/>
      </xdr:nvSpPr>
      <xdr:spPr>
        <a:xfrm>
          <a:off x="4686300" y="1677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56,396</a:t>
          </a:r>
          <a:endParaRPr kumimoji="1" lang="ja-JP" altLang="en-US" sz="1000" b="1">
            <a:latin typeface="ＭＳ Ｐゴシック"/>
          </a:endParaRPr>
        </a:p>
      </xdr:txBody>
    </xdr:sp>
    <xdr:clientData/>
  </xdr:oneCellAnchor>
  <xdr:twoCellAnchor>
    <xdr:from>
      <xdr:col>6</xdr:col>
      <xdr:colOff>422275</xdr:colOff>
      <xdr:row>97</xdr:row>
      <xdr:rowOff>143663</xdr:rowOff>
    </xdr:from>
    <xdr:to>
      <xdr:col>6</xdr:col>
      <xdr:colOff>600075</xdr:colOff>
      <xdr:row>97</xdr:row>
      <xdr:rowOff>143663</xdr:rowOff>
    </xdr:to>
    <xdr:cxnSp macro="">
      <xdr:nvCxnSpPr>
        <xdr:cNvPr id="234" name="直線コネクタ 233"/>
        <xdr:cNvCxnSpPr/>
      </xdr:nvCxnSpPr>
      <xdr:spPr>
        <a:xfrm>
          <a:off x="4546600" y="1677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96931</xdr:rowOff>
    </xdr:from>
    <xdr:ext cx="534377" cy="259045"/>
    <xdr:sp macro="" textlink="">
      <xdr:nvSpPr>
        <xdr:cNvPr id="235" name="扶助費最大値テキスト"/>
        <xdr:cNvSpPr txBox="1"/>
      </xdr:nvSpPr>
      <xdr:spPr>
        <a:xfrm>
          <a:off x="4686300" y="151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92,223</a:t>
          </a:r>
          <a:endParaRPr kumimoji="1" lang="ja-JP" altLang="en-US" sz="1000" b="1">
            <a:latin typeface="ＭＳ Ｐゴシック"/>
          </a:endParaRPr>
        </a:p>
      </xdr:txBody>
    </xdr:sp>
    <xdr:clientData/>
  </xdr:oneCellAnchor>
  <xdr:twoCellAnchor>
    <xdr:from>
      <xdr:col>6</xdr:col>
      <xdr:colOff>422275</xdr:colOff>
      <xdr:row>89</xdr:row>
      <xdr:rowOff>150254</xdr:rowOff>
    </xdr:from>
    <xdr:to>
      <xdr:col>6</xdr:col>
      <xdr:colOff>600075</xdr:colOff>
      <xdr:row>89</xdr:row>
      <xdr:rowOff>150254</xdr:rowOff>
    </xdr:to>
    <xdr:cxnSp macro="">
      <xdr:nvCxnSpPr>
        <xdr:cNvPr id="236" name="直線コネクタ 235"/>
        <xdr:cNvCxnSpPr/>
      </xdr:nvCxnSpPr>
      <xdr:spPr>
        <a:xfrm>
          <a:off x="4546600" y="1540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94742</xdr:rowOff>
    </xdr:from>
    <xdr:to>
      <xdr:col>6</xdr:col>
      <xdr:colOff>511175</xdr:colOff>
      <xdr:row>92</xdr:row>
      <xdr:rowOff>124574</xdr:rowOff>
    </xdr:to>
    <xdr:cxnSp macro="">
      <xdr:nvCxnSpPr>
        <xdr:cNvPr id="237" name="直線コネクタ 236"/>
        <xdr:cNvCxnSpPr/>
      </xdr:nvCxnSpPr>
      <xdr:spPr>
        <a:xfrm flipV="1">
          <a:off x="3797300" y="15696692"/>
          <a:ext cx="838200" cy="20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92</xdr:row>
      <xdr:rowOff>161244</xdr:rowOff>
    </xdr:from>
    <xdr:ext cx="534377" cy="259045"/>
    <xdr:sp macro="" textlink="">
      <xdr:nvSpPr>
        <xdr:cNvPr id="238" name="扶助費平均値テキスト"/>
        <xdr:cNvSpPr txBox="1"/>
      </xdr:nvSpPr>
      <xdr:spPr>
        <a:xfrm>
          <a:off x="4686300" y="15934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76,535</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11367</xdr:rowOff>
    </xdr:from>
    <xdr:to>
      <xdr:col>6</xdr:col>
      <xdr:colOff>561975</xdr:colOff>
      <xdr:row>93</xdr:row>
      <xdr:rowOff>112967</xdr:rowOff>
    </xdr:to>
    <xdr:sp macro="" textlink="">
      <xdr:nvSpPr>
        <xdr:cNvPr id="239" name="フローチャート : 判断 238"/>
        <xdr:cNvSpPr/>
      </xdr:nvSpPr>
      <xdr:spPr>
        <a:xfrm>
          <a:off x="4584700" y="1595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124574</xdr:rowOff>
    </xdr:from>
    <xdr:to>
      <xdr:col>5</xdr:col>
      <xdr:colOff>358775</xdr:colOff>
      <xdr:row>94</xdr:row>
      <xdr:rowOff>6883</xdr:rowOff>
    </xdr:to>
    <xdr:cxnSp macro="">
      <xdr:nvCxnSpPr>
        <xdr:cNvPr id="240" name="直線コネクタ 239"/>
        <xdr:cNvCxnSpPr/>
      </xdr:nvCxnSpPr>
      <xdr:spPr>
        <a:xfrm flipV="1">
          <a:off x="2908300" y="15897974"/>
          <a:ext cx="889000" cy="22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20244</xdr:rowOff>
    </xdr:from>
    <xdr:to>
      <xdr:col>5</xdr:col>
      <xdr:colOff>409575</xdr:colOff>
      <xdr:row>94</xdr:row>
      <xdr:rowOff>121844</xdr:rowOff>
    </xdr:to>
    <xdr:sp macro="" textlink="">
      <xdr:nvSpPr>
        <xdr:cNvPr id="241" name="フローチャート : 判断 240"/>
        <xdr:cNvSpPr/>
      </xdr:nvSpPr>
      <xdr:spPr>
        <a:xfrm>
          <a:off x="3746500" y="1613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112971</xdr:rowOff>
    </xdr:from>
    <xdr:ext cx="534377" cy="259045"/>
    <xdr:sp macro="" textlink="">
      <xdr:nvSpPr>
        <xdr:cNvPr id="242" name="テキスト ボックス 241"/>
        <xdr:cNvSpPr txBox="1"/>
      </xdr:nvSpPr>
      <xdr:spPr>
        <a:xfrm>
          <a:off x="3530111" y="162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71,802</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6883</xdr:rowOff>
    </xdr:from>
    <xdr:to>
      <xdr:col>4</xdr:col>
      <xdr:colOff>155575</xdr:colOff>
      <xdr:row>95</xdr:row>
      <xdr:rowOff>32792</xdr:rowOff>
    </xdr:to>
    <xdr:cxnSp macro="">
      <xdr:nvCxnSpPr>
        <xdr:cNvPr id="243" name="直線コネクタ 242"/>
        <xdr:cNvCxnSpPr/>
      </xdr:nvCxnSpPr>
      <xdr:spPr>
        <a:xfrm flipV="1">
          <a:off x="2019300" y="16123183"/>
          <a:ext cx="889000" cy="19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126428</xdr:rowOff>
    </xdr:from>
    <xdr:to>
      <xdr:col>4</xdr:col>
      <xdr:colOff>206375</xdr:colOff>
      <xdr:row>95</xdr:row>
      <xdr:rowOff>56578</xdr:rowOff>
    </xdr:to>
    <xdr:sp macro="" textlink="">
      <xdr:nvSpPr>
        <xdr:cNvPr id="244" name="フローチャート : 判断 243"/>
        <xdr:cNvSpPr/>
      </xdr:nvSpPr>
      <xdr:spPr>
        <a:xfrm>
          <a:off x="2857500" y="162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47705</xdr:rowOff>
    </xdr:from>
    <xdr:ext cx="534377" cy="259045"/>
    <xdr:sp macro="" textlink="">
      <xdr:nvSpPr>
        <xdr:cNvPr id="245" name="テキスト ボックス 244"/>
        <xdr:cNvSpPr txBox="1"/>
      </xdr:nvSpPr>
      <xdr:spPr>
        <a:xfrm>
          <a:off x="2641111" y="1633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32792</xdr:rowOff>
    </xdr:from>
    <xdr:to>
      <xdr:col>2</xdr:col>
      <xdr:colOff>638175</xdr:colOff>
      <xdr:row>95</xdr:row>
      <xdr:rowOff>106744</xdr:rowOff>
    </xdr:to>
    <xdr:cxnSp macro="">
      <xdr:nvCxnSpPr>
        <xdr:cNvPr id="246" name="直線コネクタ 245"/>
        <xdr:cNvCxnSpPr/>
      </xdr:nvCxnSpPr>
      <xdr:spPr>
        <a:xfrm flipV="1">
          <a:off x="1130300" y="16320542"/>
          <a:ext cx="889000" cy="7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124371</xdr:rowOff>
    </xdr:from>
    <xdr:to>
      <xdr:col>3</xdr:col>
      <xdr:colOff>3175</xdr:colOff>
      <xdr:row>96</xdr:row>
      <xdr:rowOff>54521</xdr:rowOff>
    </xdr:to>
    <xdr:sp macro="" textlink="">
      <xdr:nvSpPr>
        <xdr:cNvPr id="247" name="フローチャート : 判断 246"/>
        <xdr:cNvSpPr/>
      </xdr:nvSpPr>
      <xdr:spPr>
        <a:xfrm>
          <a:off x="1968500" y="164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45648</xdr:rowOff>
    </xdr:from>
    <xdr:ext cx="534377" cy="259045"/>
    <xdr:sp macro="" textlink="">
      <xdr:nvSpPr>
        <xdr:cNvPr id="248" name="テキスト ボックス 247"/>
        <xdr:cNvSpPr txBox="1"/>
      </xdr:nvSpPr>
      <xdr:spPr>
        <a:xfrm>
          <a:off x="1752111" y="165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58382</xdr:rowOff>
    </xdr:from>
    <xdr:to>
      <xdr:col>1</xdr:col>
      <xdr:colOff>485775</xdr:colOff>
      <xdr:row>95</xdr:row>
      <xdr:rowOff>159982</xdr:rowOff>
    </xdr:to>
    <xdr:sp macro="" textlink="">
      <xdr:nvSpPr>
        <xdr:cNvPr id="249" name="フローチャート : 判断 248"/>
        <xdr:cNvSpPr/>
      </xdr:nvSpPr>
      <xdr:spPr>
        <a:xfrm>
          <a:off x="1079500" y="1634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151109</xdr:rowOff>
    </xdr:from>
    <xdr:ext cx="534377" cy="259045"/>
    <xdr:sp macro="" textlink="">
      <xdr:nvSpPr>
        <xdr:cNvPr id="250" name="テキスト ボックス 249"/>
        <xdr:cNvSpPr txBox="1"/>
      </xdr:nvSpPr>
      <xdr:spPr>
        <a:xfrm>
          <a:off x="863111" y="1643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43942</xdr:rowOff>
    </xdr:from>
    <xdr:to>
      <xdr:col>6</xdr:col>
      <xdr:colOff>561975</xdr:colOff>
      <xdr:row>91</xdr:row>
      <xdr:rowOff>145542</xdr:rowOff>
    </xdr:to>
    <xdr:sp macro="" textlink="">
      <xdr:nvSpPr>
        <xdr:cNvPr id="256" name="円/楕円 255"/>
        <xdr:cNvSpPr/>
      </xdr:nvSpPr>
      <xdr:spPr>
        <a:xfrm>
          <a:off x="4584700" y="1564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66819</xdr:rowOff>
    </xdr:from>
    <xdr:ext cx="534377" cy="259045"/>
    <xdr:sp macro="" textlink="">
      <xdr:nvSpPr>
        <xdr:cNvPr id="257" name="扶助費該当値テキスト"/>
        <xdr:cNvSpPr txBox="1"/>
      </xdr:nvSpPr>
      <xdr:spPr>
        <a:xfrm>
          <a:off x="4686300" y="1549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84,680</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73774</xdr:rowOff>
    </xdr:from>
    <xdr:to>
      <xdr:col>5</xdr:col>
      <xdr:colOff>409575</xdr:colOff>
      <xdr:row>93</xdr:row>
      <xdr:rowOff>3924</xdr:rowOff>
    </xdr:to>
    <xdr:sp macro="" textlink="">
      <xdr:nvSpPr>
        <xdr:cNvPr id="258" name="円/楕円 257"/>
        <xdr:cNvSpPr/>
      </xdr:nvSpPr>
      <xdr:spPr>
        <a:xfrm>
          <a:off x="3746500" y="1584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20451</xdr:rowOff>
    </xdr:from>
    <xdr:ext cx="534377" cy="259045"/>
    <xdr:sp macro="" textlink="">
      <xdr:nvSpPr>
        <xdr:cNvPr id="259" name="テキスト ボックス 258"/>
        <xdr:cNvSpPr txBox="1"/>
      </xdr:nvSpPr>
      <xdr:spPr>
        <a:xfrm>
          <a:off x="3530111" y="1562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79,397</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127533</xdr:rowOff>
    </xdr:from>
    <xdr:to>
      <xdr:col>4</xdr:col>
      <xdr:colOff>206375</xdr:colOff>
      <xdr:row>94</xdr:row>
      <xdr:rowOff>57683</xdr:rowOff>
    </xdr:to>
    <xdr:sp macro="" textlink="">
      <xdr:nvSpPr>
        <xdr:cNvPr id="260" name="円/楕円 259"/>
        <xdr:cNvSpPr/>
      </xdr:nvSpPr>
      <xdr:spPr>
        <a:xfrm>
          <a:off x="2857500" y="1607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74210</xdr:rowOff>
    </xdr:from>
    <xdr:ext cx="534377" cy="259045"/>
    <xdr:sp macro="" textlink="">
      <xdr:nvSpPr>
        <xdr:cNvPr id="261" name="テキスト ボックス 260"/>
        <xdr:cNvSpPr txBox="1"/>
      </xdr:nvSpPr>
      <xdr:spPr>
        <a:xfrm>
          <a:off x="2641111" y="1584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73,486</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153442</xdr:rowOff>
    </xdr:from>
    <xdr:to>
      <xdr:col>3</xdr:col>
      <xdr:colOff>3175</xdr:colOff>
      <xdr:row>95</xdr:row>
      <xdr:rowOff>83592</xdr:rowOff>
    </xdr:to>
    <xdr:sp macro="" textlink="">
      <xdr:nvSpPr>
        <xdr:cNvPr id="262" name="円/楕円 261"/>
        <xdr:cNvSpPr/>
      </xdr:nvSpPr>
      <xdr:spPr>
        <a:xfrm>
          <a:off x="1968500" y="1626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100119</xdr:rowOff>
    </xdr:from>
    <xdr:ext cx="534377" cy="259045"/>
    <xdr:sp macro="" textlink="">
      <xdr:nvSpPr>
        <xdr:cNvPr id="263" name="テキスト ボックス 262"/>
        <xdr:cNvSpPr txBox="1"/>
      </xdr:nvSpPr>
      <xdr:spPr>
        <a:xfrm>
          <a:off x="1752111" y="1604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68,306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55944</xdr:rowOff>
    </xdr:from>
    <xdr:to>
      <xdr:col>1</xdr:col>
      <xdr:colOff>485775</xdr:colOff>
      <xdr:row>95</xdr:row>
      <xdr:rowOff>157544</xdr:rowOff>
    </xdr:to>
    <xdr:sp macro="" textlink="">
      <xdr:nvSpPr>
        <xdr:cNvPr id="264" name="円/楕円 263"/>
        <xdr:cNvSpPr/>
      </xdr:nvSpPr>
      <xdr:spPr>
        <a:xfrm>
          <a:off x="1079500" y="1634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2621</xdr:rowOff>
    </xdr:from>
    <xdr:ext cx="534377" cy="259045"/>
    <xdr:sp macro="" textlink="">
      <xdr:nvSpPr>
        <xdr:cNvPr id="265" name="テキスト ボックス 264"/>
        <xdr:cNvSpPr txBox="1"/>
      </xdr:nvSpPr>
      <xdr:spPr>
        <a:xfrm>
          <a:off x="863111" y="1611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31,986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6" name="テキスト ボックス 275"/>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168927</xdr:rowOff>
    </xdr:from>
    <xdr:ext cx="531299" cy="259045"/>
    <xdr:sp macro="" textlink="">
      <xdr:nvSpPr>
        <xdr:cNvPr id="278" name="テキスト ボックス 277"/>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54627</xdr:rowOff>
    </xdr:from>
    <xdr:ext cx="531299" cy="259045"/>
    <xdr:sp macro="" textlink="">
      <xdr:nvSpPr>
        <xdr:cNvPr id="286" name="テキスト ボックス 285"/>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111777</xdr:rowOff>
    </xdr:from>
    <xdr:ext cx="531299" cy="259045"/>
    <xdr:sp macro="" textlink="">
      <xdr:nvSpPr>
        <xdr:cNvPr id="288" name="テキスト ボックス 287"/>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28</xdr:row>
      <xdr:rowOff>168927</xdr:rowOff>
    </xdr:from>
    <xdr:ext cx="531299" cy="259045"/>
    <xdr:sp macro="" textlink="">
      <xdr:nvSpPr>
        <xdr:cNvPr id="290" name="テキスト ボックス 289"/>
        <xdr:cNvSpPr txBox="1"/>
      </xdr:nvSpPr>
      <xdr:spPr>
        <a:xfrm>
          <a:off x="6072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139614</xdr:rowOff>
    </xdr:from>
    <xdr:to>
      <xdr:col>15</xdr:col>
      <xdr:colOff>180340</xdr:colOff>
      <xdr:row>38</xdr:row>
      <xdr:rowOff>147730</xdr:rowOff>
    </xdr:to>
    <xdr:cxnSp macro="">
      <xdr:nvCxnSpPr>
        <xdr:cNvPr id="294" name="直線コネクタ 293"/>
        <xdr:cNvCxnSpPr/>
      </xdr:nvCxnSpPr>
      <xdr:spPr>
        <a:xfrm flipV="1">
          <a:off x="10475595" y="5283114"/>
          <a:ext cx="1270" cy="1379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151557</xdr:rowOff>
    </xdr:from>
    <xdr:ext cx="534377" cy="259045"/>
    <xdr:sp macro="" textlink="">
      <xdr:nvSpPr>
        <xdr:cNvPr id="295" name="補助費等最小値テキスト"/>
        <xdr:cNvSpPr txBox="1"/>
      </xdr:nvSpPr>
      <xdr:spPr>
        <a:xfrm>
          <a:off x="10528300" y="666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35,719</a:t>
          </a:r>
          <a:endParaRPr kumimoji="1" lang="ja-JP" altLang="en-US" sz="1000" b="1">
            <a:latin typeface="ＭＳ Ｐゴシック"/>
          </a:endParaRPr>
        </a:p>
      </xdr:txBody>
    </xdr:sp>
    <xdr:clientData/>
  </xdr:oneCellAnchor>
  <xdr:twoCellAnchor>
    <xdr:from>
      <xdr:col>15</xdr:col>
      <xdr:colOff>92075</xdr:colOff>
      <xdr:row>38</xdr:row>
      <xdr:rowOff>147730</xdr:rowOff>
    </xdr:from>
    <xdr:to>
      <xdr:col>15</xdr:col>
      <xdr:colOff>269875</xdr:colOff>
      <xdr:row>38</xdr:row>
      <xdr:rowOff>147730</xdr:rowOff>
    </xdr:to>
    <xdr:cxnSp macro="">
      <xdr:nvCxnSpPr>
        <xdr:cNvPr id="296" name="直線コネクタ 295"/>
        <xdr:cNvCxnSpPr/>
      </xdr:nvCxnSpPr>
      <xdr:spPr>
        <a:xfrm>
          <a:off x="10388600" y="666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86291</xdr:rowOff>
    </xdr:from>
    <xdr:ext cx="534377" cy="259045"/>
    <xdr:sp macro="" textlink="">
      <xdr:nvSpPr>
        <xdr:cNvPr id="297" name="補助費等最大値テキスト"/>
        <xdr:cNvSpPr txBox="1"/>
      </xdr:nvSpPr>
      <xdr:spPr>
        <a:xfrm>
          <a:off x="10528300" y="505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84,003</a:t>
          </a:r>
          <a:endParaRPr kumimoji="1" lang="ja-JP" altLang="en-US" sz="1000" b="1">
            <a:latin typeface="ＭＳ Ｐゴシック"/>
          </a:endParaRPr>
        </a:p>
      </xdr:txBody>
    </xdr:sp>
    <xdr:clientData/>
  </xdr:oneCellAnchor>
  <xdr:twoCellAnchor>
    <xdr:from>
      <xdr:col>15</xdr:col>
      <xdr:colOff>92075</xdr:colOff>
      <xdr:row>30</xdr:row>
      <xdr:rowOff>139614</xdr:rowOff>
    </xdr:from>
    <xdr:to>
      <xdr:col>15</xdr:col>
      <xdr:colOff>269875</xdr:colOff>
      <xdr:row>30</xdr:row>
      <xdr:rowOff>139614</xdr:rowOff>
    </xdr:to>
    <xdr:cxnSp macro="">
      <xdr:nvCxnSpPr>
        <xdr:cNvPr id="298" name="直線コネクタ 297"/>
        <xdr:cNvCxnSpPr/>
      </xdr:nvCxnSpPr>
      <xdr:spPr>
        <a:xfrm>
          <a:off x="10388600" y="528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69663</xdr:rowOff>
    </xdr:from>
    <xdr:to>
      <xdr:col>15</xdr:col>
      <xdr:colOff>180975</xdr:colOff>
      <xdr:row>33</xdr:row>
      <xdr:rowOff>134271</xdr:rowOff>
    </xdr:to>
    <xdr:cxnSp macro="">
      <xdr:nvCxnSpPr>
        <xdr:cNvPr id="299" name="直線コネクタ 298"/>
        <xdr:cNvCxnSpPr/>
      </xdr:nvCxnSpPr>
      <xdr:spPr>
        <a:xfrm>
          <a:off x="9639300" y="5384613"/>
          <a:ext cx="838200" cy="40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99245</xdr:rowOff>
    </xdr:from>
    <xdr:ext cx="534377" cy="259045"/>
    <xdr:sp macro="" textlink="">
      <xdr:nvSpPr>
        <xdr:cNvPr id="300" name="補助費等平均値テキスト"/>
        <xdr:cNvSpPr txBox="1"/>
      </xdr:nvSpPr>
      <xdr:spPr>
        <a:xfrm>
          <a:off x="10528300" y="6099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52,883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120818</xdr:rowOff>
    </xdr:from>
    <xdr:to>
      <xdr:col>15</xdr:col>
      <xdr:colOff>231775</xdr:colOff>
      <xdr:row>36</xdr:row>
      <xdr:rowOff>50968</xdr:rowOff>
    </xdr:to>
    <xdr:sp macro="" textlink="">
      <xdr:nvSpPr>
        <xdr:cNvPr id="301" name="フローチャート : 判断 300"/>
        <xdr:cNvSpPr/>
      </xdr:nvSpPr>
      <xdr:spPr>
        <a:xfrm>
          <a:off x="10426700" y="6121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69663</xdr:rowOff>
    </xdr:from>
    <xdr:to>
      <xdr:col>14</xdr:col>
      <xdr:colOff>28575</xdr:colOff>
      <xdr:row>33</xdr:row>
      <xdr:rowOff>147558</xdr:rowOff>
    </xdr:to>
    <xdr:cxnSp macro="">
      <xdr:nvCxnSpPr>
        <xdr:cNvPr id="302" name="直線コネクタ 301"/>
        <xdr:cNvCxnSpPr/>
      </xdr:nvCxnSpPr>
      <xdr:spPr>
        <a:xfrm flipV="1">
          <a:off x="8750300" y="5384613"/>
          <a:ext cx="889000" cy="42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18177</xdr:rowOff>
    </xdr:from>
    <xdr:to>
      <xdr:col>14</xdr:col>
      <xdr:colOff>79375</xdr:colOff>
      <xdr:row>35</xdr:row>
      <xdr:rowOff>119777</xdr:rowOff>
    </xdr:to>
    <xdr:sp macro="" textlink="">
      <xdr:nvSpPr>
        <xdr:cNvPr id="303" name="フローチャート : 判断 302"/>
        <xdr:cNvSpPr/>
      </xdr:nvSpPr>
      <xdr:spPr>
        <a:xfrm>
          <a:off x="9588500" y="60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110904</xdr:rowOff>
    </xdr:from>
    <xdr:ext cx="534377" cy="259045"/>
    <xdr:sp macro="" textlink="">
      <xdr:nvSpPr>
        <xdr:cNvPr id="304" name="テキスト ボックス 303"/>
        <xdr:cNvSpPr txBox="1"/>
      </xdr:nvSpPr>
      <xdr:spPr>
        <a:xfrm>
          <a:off x="9372111" y="611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56,475</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6483</xdr:rowOff>
    </xdr:from>
    <xdr:to>
      <xdr:col>12</xdr:col>
      <xdr:colOff>511175</xdr:colOff>
      <xdr:row>33</xdr:row>
      <xdr:rowOff>147558</xdr:rowOff>
    </xdr:to>
    <xdr:cxnSp macro="">
      <xdr:nvCxnSpPr>
        <xdr:cNvPr id="305" name="直線コネクタ 304"/>
        <xdr:cNvCxnSpPr/>
      </xdr:nvCxnSpPr>
      <xdr:spPr>
        <a:xfrm>
          <a:off x="7861300" y="5664333"/>
          <a:ext cx="889000" cy="14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56924</xdr:rowOff>
    </xdr:from>
    <xdr:to>
      <xdr:col>12</xdr:col>
      <xdr:colOff>561975</xdr:colOff>
      <xdr:row>36</xdr:row>
      <xdr:rowOff>158524</xdr:rowOff>
    </xdr:to>
    <xdr:sp macro="" textlink="">
      <xdr:nvSpPr>
        <xdr:cNvPr id="306" name="フローチャート : 判断 305"/>
        <xdr:cNvSpPr/>
      </xdr:nvSpPr>
      <xdr:spPr>
        <a:xfrm>
          <a:off x="8699500" y="622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149651</xdr:rowOff>
    </xdr:from>
    <xdr:ext cx="534377" cy="259045"/>
    <xdr:sp macro="" textlink="">
      <xdr:nvSpPr>
        <xdr:cNvPr id="307" name="テキスト ボックス 306"/>
        <xdr:cNvSpPr txBox="1"/>
      </xdr:nvSpPr>
      <xdr:spPr>
        <a:xfrm>
          <a:off x="8483111" y="632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6483</xdr:rowOff>
    </xdr:from>
    <xdr:to>
      <xdr:col>11</xdr:col>
      <xdr:colOff>307975</xdr:colOff>
      <xdr:row>36</xdr:row>
      <xdr:rowOff>33572</xdr:rowOff>
    </xdr:to>
    <xdr:cxnSp macro="">
      <xdr:nvCxnSpPr>
        <xdr:cNvPr id="308" name="直線コネクタ 307"/>
        <xdr:cNvCxnSpPr/>
      </xdr:nvCxnSpPr>
      <xdr:spPr>
        <a:xfrm flipV="1">
          <a:off x="6972300" y="5664333"/>
          <a:ext cx="889000" cy="54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57210</xdr:rowOff>
    </xdr:from>
    <xdr:to>
      <xdr:col>11</xdr:col>
      <xdr:colOff>358775</xdr:colOff>
      <xdr:row>36</xdr:row>
      <xdr:rowOff>158810</xdr:rowOff>
    </xdr:to>
    <xdr:sp macro="" textlink="">
      <xdr:nvSpPr>
        <xdr:cNvPr id="309" name="フローチャート : 判断 308"/>
        <xdr:cNvSpPr/>
      </xdr:nvSpPr>
      <xdr:spPr>
        <a:xfrm>
          <a:off x="7810500" y="62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149937</xdr:rowOff>
    </xdr:from>
    <xdr:ext cx="534377" cy="259045"/>
    <xdr:sp macro="" textlink="">
      <xdr:nvSpPr>
        <xdr:cNvPr id="310" name="テキスト ボックス 309"/>
        <xdr:cNvSpPr txBox="1"/>
      </xdr:nvSpPr>
      <xdr:spPr>
        <a:xfrm>
          <a:off x="7594111" y="632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138106</xdr:rowOff>
    </xdr:from>
    <xdr:to>
      <xdr:col>10</xdr:col>
      <xdr:colOff>155575</xdr:colOff>
      <xdr:row>37</xdr:row>
      <xdr:rowOff>68256</xdr:rowOff>
    </xdr:to>
    <xdr:sp macro="" textlink="">
      <xdr:nvSpPr>
        <xdr:cNvPr id="311" name="フローチャート : 判断 310"/>
        <xdr:cNvSpPr/>
      </xdr:nvSpPr>
      <xdr:spPr>
        <a:xfrm>
          <a:off x="6921500" y="631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59383</xdr:rowOff>
    </xdr:from>
    <xdr:ext cx="534377" cy="259045"/>
    <xdr:sp macro="" textlink="">
      <xdr:nvSpPr>
        <xdr:cNvPr id="312" name="テキスト ボックス 311"/>
        <xdr:cNvSpPr txBox="1"/>
      </xdr:nvSpPr>
      <xdr:spPr>
        <a:xfrm>
          <a:off x="6705111" y="640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83471</xdr:rowOff>
    </xdr:from>
    <xdr:to>
      <xdr:col>15</xdr:col>
      <xdr:colOff>231775</xdr:colOff>
      <xdr:row>34</xdr:row>
      <xdr:rowOff>13621</xdr:rowOff>
    </xdr:to>
    <xdr:sp macro="" textlink="">
      <xdr:nvSpPr>
        <xdr:cNvPr id="318" name="円/楕円 317"/>
        <xdr:cNvSpPr/>
      </xdr:nvSpPr>
      <xdr:spPr>
        <a:xfrm>
          <a:off x="10426700" y="574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106348</xdr:rowOff>
    </xdr:from>
    <xdr:ext cx="534377" cy="259045"/>
    <xdr:sp macro="" textlink="">
      <xdr:nvSpPr>
        <xdr:cNvPr id="319" name="補助費等該当値テキスト"/>
        <xdr:cNvSpPr txBox="1"/>
      </xdr:nvSpPr>
      <xdr:spPr>
        <a:xfrm>
          <a:off x="10528300" y="559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66,190</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18863</xdr:rowOff>
    </xdr:from>
    <xdr:to>
      <xdr:col>14</xdr:col>
      <xdr:colOff>79375</xdr:colOff>
      <xdr:row>31</xdr:row>
      <xdr:rowOff>120463</xdr:rowOff>
    </xdr:to>
    <xdr:sp macro="" textlink="">
      <xdr:nvSpPr>
        <xdr:cNvPr id="320" name="円/楕円 319"/>
        <xdr:cNvSpPr/>
      </xdr:nvSpPr>
      <xdr:spPr>
        <a:xfrm>
          <a:off x="9588500" y="533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29</xdr:row>
      <xdr:rowOff>136990</xdr:rowOff>
    </xdr:from>
    <xdr:ext cx="534377" cy="259045"/>
    <xdr:sp macro="" textlink="">
      <xdr:nvSpPr>
        <xdr:cNvPr id="321" name="テキスト ボックス 320"/>
        <xdr:cNvSpPr txBox="1"/>
      </xdr:nvSpPr>
      <xdr:spPr>
        <a:xfrm>
          <a:off x="9372111" y="510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80,451</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96758</xdr:rowOff>
    </xdr:from>
    <xdr:to>
      <xdr:col>12</xdr:col>
      <xdr:colOff>561975</xdr:colOff>
      <xdr:row>34</xdr:row>
      <xdr:rowOff>26908</xdr:rowOff>
    </xdr:to>
    <xdr:sp macro="" textlink="">
      <xdr:nvSpPr>
        <xdr:cNvPr id="322" name="円/楕円 321"/>
        <xdr:cNvSpPr/>
      </xdr:nvSpPr>
      <xdr:spPr>
        <a:xfrm>
          <a:off x="8699500" y="575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43435</xdr:rowOff>
    </xdr:from>
    <xdr:ext cx="534377" cy="259045"/>
    <xdr:sp macro="" textlink="">
      <xdr:nvSpPr>
        <xdr:cNvPr id="323" name="テキスト ボックス 322"/>
        <xdr:cNvSpPr txBox="1"/>
      </xdr:nvSpPr>
      <xdr:spPr>
        <a:xfrm>
          <a:off x="8483111" y="55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65,725</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127133</xdr:rowOff>
    </xdr:from>
    <xdr:to>
      <xdr:col>11</xdr:col>
      <xdr:colOff>358775</xdr:colOff>
      <xdr:row>33</xdr:row>
      <xdr:rowOff>57283</xdr:rowOff>
    </xdr:to>
    <xdr:sp macro="" textlink="">
      <xdr:nvSpPr>
        <xdr:cNvPr id="324" name="円/楕円 323"/>
        <xdr:cNvSpPr/>
      </xdr:nvSpPr>
      <xdr:spPr>
        <a:xfrm>
          <a:off x="7810500" y="56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73810</xdr:rowOff>
    </xdr:from>
    <xdr:ext cx="534377" cy="259045"/>
    <xdr:sp macro="" textlink="">
      <xdr:nvSpPr>
        <xdr:cNvPr id="325" name="テキスト ボックス 324"/>
        <xdr:cNvSpPr txBox="1"/>
      </xdr:nvSpPr>
      <xdr:spPr>
        <a:xfrm>
          <a:off x="7594111" y="53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70,662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154222</xdr:rowOff>
    </xdr:from>
    <xdr:to>
      <xdr:col>10</xdr:col>
      <xdr:colOff>155575</xdr:colOff>
      <xdr:row>36</xdr:row>
      <xdr:rowOff>84372</xdr:rowOff>
    </xdr:to>
    <xdr:sp macro="" textlink="">
      <xdr:nvSpPr>
        <xdr:cNvPr id="326" name="円/楕円 325"/>
        <xdr:cNvSpPr/>
      </xdr:nvSpPr>
      <xdr:spPr>
        <a:xfrm>
          <a:off x="6921500" y="615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100899</xdr:rowOff>
    </xdr:from>
    <xdr:ext cx="534377" cy="259045"/>
    <xdr:sp macro="" textlink="">
      <xdr:nvSpPr>
        <xdr:cNvPr id="327" name="テキスト ボックス 326"/>
        <xdr:cNvSpPr txBox="1"/>
      </xdr:nvSpPr>
      <xdr:spPr>
        <a:xfrm>
          <a:off x="6705111" y="593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51,714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3" name="テキスト ボックス 34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5" name="テキスト ボックス 34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150147</xdr:rowOff>
    </xdr:from>
    <xdr:to>
      <xdr:col>15</xdr:col>
      <xdr:colOff>180340</xdr:colOff>
      <xdr:row>57</xdr:row>
      <xdr:rowOff>143845</xdr:rowOff>
    </xdr:to>
    <xdr:cxnSp macro="">
      <xdr:nvCxnSpPr>
        <xdr:cNvPr id="351" name="直線コネクタ 350"/>
        <xdr:cNvCxnSpPr/>
      </xdr:nvCxnSpPr>
      <xdr:spPr>
        <a:xfrm flipV="1">
          <a:off x="10475595" y="8722647"/>
          <a:ext cx="1270" cy="1193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147672</xdr:rowOff>
    </xdr:from>
    <xdr:ext cx="534377" cy="259045"/>
    <xdr:sp macro="" textlink="">
      <xdr:nvSpPr>
        <xdr:cNvPr id="352" name="普通建設事業費最小値テキスト"/>
        <xdr:cNvSpPr txBox="1"/>
      </xdr:nvSpPr>
      <xdr:spPr>
        <a:xfrm>
          <a:off x="10528300" y="992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31,956</a:t>
          </a:r>
          <a:endParaRPr kumimoji="1" lang="ja-JP" altLang="en-US" sz="1000" b="1">
            <a:latin typeface="ＭＳ Ｐゴシック"/>
          </a:endParaRPr>
        </a:p>
      </xdr:txBody>
    </xdr:sp>
    <xdr:clientData/>
  </xdr:oneCellAnchor>
  <xdr:twoCellAnchor>
    <xdr:from>
      <xdr:col>15</xdr:col>
      <xdr:colOff>92075</xdr:colOff>
      <xdr:row>57</xdr:row>
      <xdr:rowOff>143845</xdr:rowOff>
    </xdr:from>
    <xdr:to>
      <xdr:col>15</xdr:col>
      <xdr:colOff>269875</xdr:colOff>
      <xdr:row>57</xdr:row>
      <xdr:rowOff>143845</xdr:rowOff>
    </xdr:to>
    <xdr:cxnSp macro="">
      <xdr:nvCxnSpPr>
        <xdr:cNvPr id="353" name="直線コネクタ 352"/>
        <xdr:cNvCxnSpPr/>
      </xdr:nvCxnSpPr>
      <xdr:spPr>
        <a:xfrm>
          <a:off x="10388600" y="9916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96824</xdr:rowOff>
    </xdr:from>
    <xdr:ext cx="599010" cy="259045"/>
    <xdr:sp macro="" textlink="">
      <xdr:nvSpPr>
        <xdr:cNvPr id="354" name="普通建設事業費最大値テキスト"/>
        <xdr:cNvSpPr txBox="1"/>
      </xdr:nvSpPr>
      <xdr:spPr>
        <a:xfrm>
          <a:off x="10528300" y="8497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188,629</a:t>
          </a:r>
          <a:endParaRPr kumimoji="1" lang="ja-JP" altLang="en-US" sz="1000" b="1">
            <a:latin typeface="ＭＳ Ｐゴシック"/>
          </a:endParaRPr>
        </a:p>
      </xdr:txBody>
    </xdr:sp>
    <xdr:clientData/>
  </xdr:oneCellAnchor>
  <xdr:twoCellAnchor>
    <xdr:from>
      <xdr:col>15</xdr:col>
      <xdr:colOff>92075</xdr:colOff>
      <xdr:row>50</xdr:row>
      <xdr:rowOff>150147</xdr:rowOff>
    </xdr:from>
    <xdr:to>
      <xdr:col>15</xdr:col>
      <xdr:colOff>269875</xdr:colOff>
      <xdr:row>50</xdr:row>
      <xdr:rowOff>150147</xdr:rowOff>
    </xdr:to>
    <xdr:cxnSp macro="">
      <xdr:nvCxnSpPr>
        <xdr:cNvPr id="355" name="直線コネクタ 354"/>
        <xdr:cNvCxnSpPr/>
      </xdr:nvCxnSpPr>
      <xdr:spPr>
        <a:xfrm>
          <a:off x="10388600" y="8722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15715</xdr:rowOff>
    </xdr:from>
    <xdr:to>
      <xdr:col>15</xdr:col>
      <xdr:colOff>180975</xdr:colOff>
      <xdr:row>56</xdr:row>
      <xdr:rowOff>140752</xdr:rowOff>
    </xdr:to>
    <xdr:cxnSp macro="">
      <xdr:nvCxnSpPr>
        <xdr:cNvPr id="356" name="直線コネクタ 355"/>
        <xdr:cNvCxnSpPr/>
      </xdr:nvCxnSpPr>
      <xdr:spPr>
        <a:xfrm flipV="1">
          <a:off x="9639300" y="9616915"/>
          <a:ext cx="838200" cy="1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42709</xdr:rowOff>
    </xdr:from>
    <xdr:ext cx="534377" cy="259045"/>
    <xdr:sp macro="" textlink="">
      <xdr:nvSpPr>
        <xdr:cNvPr id="357" name="普通建設事業費平均値テキスト"/>
        <xdr:cNvSpPr txBox="1"/>
      </xdr:nvSpPr>
      <xdr:spPr>
        <a:xfrm>
          <a:off x="10528300" y="9301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86,564</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19832</xdr:rowOff>
    </xdr:from>
    <xdr:to>
      <xdr:col>15</xdr:col>
      <xdr:colOff>231775</xdr:colOff>
      <xdr:row>55</xdr:row>
      <xdr:rowOff>121432</xdr:rowOff>
    </xdr:to>
    <xdr:sp macro="" textlink="">
      <xdr:nvSpPr>
        <xdr:cNvPr id="358" name="フローチャート : 判断 357"/>
        <xdr:cNvSpPr/>
      </xdr:nvSpPr>
      <xdr:spPr>
        <a:xfrm>
          <a:off x="10426700" y="944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140752</xdr:rowOff>
    </xdr:from>
    <xdr:to>
      <xdr:col>14</xdr:col>
      <xdr:colOff>28575</xdr:colOff>
      <xdr:row>57</xdr:row>
      <xdr:rowOff>113502</xdr:rowOff>
    </xdr:to>
    <xdr:cxnSp macro="">
      <xdr:nvCxnSpPr>
        <xdr:cNvPr id="359" name="直線コネクタ 358"/>
        <xdr:cNvCxnSpPr/>
      </xdr:nvCxnSpPr>
      <xdr:spPr>
        <a:xfrm flipV="1">
          <a:off x="8750300" y="9741952"/>
          <a:ext cx="889000" cy="14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88847</xdr:rowOff>
    </xdr:from>
    <xdr:to>
      <xdr:col>14</xdr:col>
      <xdr:colOff>79375</xdr:colOff>
      <xdr:row>56</xdr:row>
      <xdr:rowOff>18997</xdr:rowOff>
    </xdr:to>
    <xdr:sp macro="" textlink="">
      <xdr:nvSpPr>
        <xdr:cNvPr id="360" name="フローチャート : 判断 359"/>
        <xdr:cNvSpPr/>
      </xdr:nvSpPr>
      <xdr:spPr>
        <a:xfrm>
          <a:off x="9588500" y="9518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35524</xdr:rowOff>
    </xdr:from>
    <xdr:ext cx="534377" cy="259045"/>
    <xdr:sp macro="" textlink="">
      <xdr:nvSpPr>
        <xdr:cNvPr id="361" name="テキスト ボックス 360"/>
        <xdr:cNvSpPr txBox="1"/>
      </xdr:nvSpPr>
      <xdr:spPr>
        <a:xfrm>
          <a:off x="9372111" y="92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77,507</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46386</xdr:rowOff>
    </xdr:from>
    <xdr:to>
      <xdr:col>12</xdr:col>
      <xdr:colOff>511175</xdr:colOff>
      <xdr:row>57</xdr:row>
      <xdr:rowOff>113502</xdr:rowOff>
    </xdr:to>
    <xdr:cxnSp macro="">
      <xdr:nvCxnSpPr>
        <xdr:cNvPr id="362" name="直線コネクタ 361"/>
        <xdr:cNvCxnSpPr/>
      </xdr:nvCxnSpPr>
      <xdr:spPr>
        <a:xfrm>
          <a:off x="7861300" y="9476136"/>
          <a:ext cx="889000" cy="41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5172</xdr:rowOff>
    </xdr:from>
    <xdr:to>
      <xdr:col>12</xdr:col>
      <xdr:colOff>561975</xdr:colOff>
      <xdr:row>56</xdr:row>
      <xdr:rowOff>106772</xdr:rowOff>
    </xdr:to>
    <xdr:sp macro="" textlink="">
      <xdr:nvSpPr>
        <xdr:cNvPr id="363" name="フローチャート : 判断 362"/>
        <xdr:cNvSpPr/>
      </xdr:nvSpPr>
      <xdr:spPr>
        <a:xfrm>
          <a:off x="8699500" y="960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123299</xdr:rowOff>
    </xdr:from>
    <xdr:ext cx="534377" cy="259045"/>
    <xdr:sp macro="" textlink="">
      <xdr:nvSpPr>
        <xdr:cNvPr id="364" name="テキスト ボックス 363"/>
        <xdr:cNvSpPr txBox="1"/>
      </xdr:nvSpPr>
      <xdr:spPr>
        <a:xfrm>
          <a:off x="8483111" y="938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46386</xdr:rowOff>
    </xdr:from>
    <xdr:to>
      <xdr:col>11</xdr:col>
      <xdr:colOff>307975</xdr:colOff>
      <xdr:row>56</xdr:row>
      <xdr:rowOff>39725</xdr:rowOff>
    </xdr:to>
    <xdr:cxnSp macro="">
      <xdr:nvCxnSpPr>
        <xdr:cNvPr id="365" name="直線コネクタ 364"/>
        <xdr:cNvCxnSpPr/>
      </xdr:nvCxnSpPr>
      <xdr:spPr>
        <a:xfrm flipV="1">
          <a:off x="6972300" y="9476136"/>
          <a:ext cx="889000" cy="16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149403</xdr:rowOff>
    </xdr:from>
    <xdr:to>
      <xdr:col>11</xdr:col>
      <xdr:colOff>358775</xdr:colOff>
      <xdr:row>56</xdr:row>
      <xdr:rowOff>79553</xdr:rowOff>
    </xdr:to>
    <xdr:sp macro="" textlink="">
      <xdr:nvSpPr>
        <xdr:cNvPr id="366" name="フローチャート : 判断 365"/>
        <xdr:cNvSpPr/>
      </xdr:nvSpPr>
      <xdr:spPr>
        <a:xfrm>
          <a:off x="7810500" y="957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70680</xdr:rowOff>
    </xdr:from>
    <xdr:ext cx="534377" cy="259045"/>
    <xdr:sp macro="" textlink="">
      <xdr:nvSpPr>
        <xdr:cNvPr id="367" name="テキスト ボックス 366"/>
        <xdr:cNvSpPr txBox="1"/>
      </xdr:nvSpPr>
      <xdr:spPr>
        <a:xfrm>
          <a:off x="7594111" y="967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106593</xdr:rowOff>
    </xdr:from>
    <xdr:to>
      <xdr:col>10</xdr:col>
      <xdr:colOff>155575</xdr:colOff>
      <xdr:row>57</xdr:row>
      <xdr:rowOff>36743</xdr:rowOff>
    </xdr:to>
    <xdr:sp macro="" textlink="">
      <xdr:nvSpPr>
        <xdr:cNvPr id="368" name="フローチャート : 判断 367"/>
        <xdr:cNvSpPr/>
      </xdr:nvSpPr>
      <xdr:spPr>
        <a:xfrm>
          <a:off x="6921500" y="970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27870</xdr:rowOff>
    </xdr:from>
    <xdr:ext cx="534377" cy="259045"/>
    <xdr:sp macro="" textlink="">
      <xdr:nvSpPr>
        <xdr:cNvPr id="369" name="テキスト ボックス 368"/>
        <xdr:cNvSpPr txBox="1"/>
      </xdr:nvSpPr>
      <xdr:spPr>
        <a:xfrm>
          <a:off x="6705111" y="980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136365</xdr:rowOff>
    </xdr:from>
    <xdr:to>
      <xdr:col>15</xdr:col>
      <xdr:colOff>231775</xdr:colOff>
      <xdr:row>56</xdr:row>
      <xdr:rowOff>66515</xdr:rowOff>
    </xdr:to>
    <xdr:sp macro="" textlink="">
      <xdr:nvSpPr>
        <xdr:cNvPr id="375" name="円/楕円 374"/>
        <xdr:cNvSpPr/>
      </xdr:nvSpPr>
      <xdr:spPr>
        <a:xfrm>
          <a:off x="10426700" y="956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114792</xdr:rowOff>
    </xdr:from>
    <xdr:ext cx="534377" cy="259045"/>
    <xdr:sp macro="" textlink="">
      <xdr:nvSpPr>
        <xdr:cNvPr id="376" name="普通建設事業費該当値テキスト"/>
        <xdr:cNvSpPr txBox="1"/>
      </xdr:nvSpPr>
      <xdr:spPr>
        <a:xfrm>
          <a:off x="10528300" y="95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71,271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89952</xdr:rowOff>
    </xdr:from>
    <xdr:to>
      <xdr:col>14</xdr:col>
      <xdr:colOff>79375</xdr:colOff>
      <xdr:row>57</xdr:row>
      <xdr:rowOff>20102</xdr:rowOff>
    </xdr:to>
    <xdr:sp macro="" textlink="">
      <xdr:nvSpPr>
        <xdr:cNvPr id="377" name="円/楕円 376"/>
        <xdr:cNvSpPr/>
      </xdr:nvSpPr>
      <xdr:spPr>
        <a:xfrm>
          <a:off x="9588500" y="969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11229</xdr:rowOff>
    </xdr:from>
    <xdr:ext cx="534377" cy="259045"/>
    <xdr:sp macro="" textlink="">
      <xdr:nvSpPr>
        <xdr:cNvPr id="378" name="テキスト ボックス 377"/>
        <xdr:cNvSpPr txBox="1"/>
      </xdr:nvSpPr>
      <xdr:spPr>
        <a:xfrm>
          <a:off x="9372111" y="978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54,862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62702</xdr:rowOff>
    </xdr:from>
    <xdr:to>
      <xdr:col>12</xdr:col>
      <xdr:colOff>561975</xdr:colOff>
      <xdr:row>57</xdr:row>
      <xdr:rowOff>164302</xdr:rowOff>
    </xdr:to>
    <xdr:sp macro="" textlink="">
      <xdr:nvSpPr>
        <xdr:cNvPr id="379" name="円/楕円 378"/>
        <xdr:cNvSpPr/>
      </xdr:nvSpPr>
      <xdr:spPr>
        <a:xfrm>
          <a:off x="8699500" y="983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155429</xdr:rowOff>
    </xdr:from>
    <xdr:ext cx="534377" cy="259045"/>
    <xdr:sp macro="" textlink="">
      <xdr:nvSpPr>
        <xdr:cNvPr id="380" name="テキスト ボックス 379"/>
        <xdr:cNvSpPr txBox="1"/>
      </xdr:nvSpPr>
      <xdr:spPr>
        <a:xfrm>
          <a:off x="8483111" y="992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35,938</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167036</xdr:rowOff>
    </xdr:from>
    <xdr:to>
      <xdr:col>11</xdr:col>
      <xdr:colOff>358775</xdr:colOff>
      <xdr:row>55</xdr:row>
      <xdr:rowOff>97186</xdr:rowOff>
    </xdr:to>
    <xdr:sp macro="" textlink="">
      <xdr:nvSpPr>
        <xdr:cNvPr id="381" name="円/楕円 380"/>
        <xdr:cNvSpPr/>
      </xdr:nvSpPr>
      <xdr:spPr>
        <a:xfrm>
          <a:off x="7810500" y="94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113713</xdr:rowOff>
    </xdr:from>
    <xdr:ext cx="534377" cy="259045"/>
    <xdr:sp macro="" textlink="">
      <xdr:nvSpPr>
        <xdr:cNvPr id="382" name="テキスト ボックス 381"/>
        <xdr:cNvSpPr txBox="1"/>
      </xdr:nvSpPr>
      <xdr:spPr>
        <a:xfrm>
          <a:off x="7594111" y="920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89,746</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160375</xdr:rowOff>
    </xdr:from>
    <xdr:to>
      <xdr:col>10</xdr:col>
      <xdr:colOff>155575</xdr:colOff>
      <xdr:row>56</xdr:row>
      <xdr:rowOff>90525</xdr:rowOff>
    </xdr:to>
    <xdr:sp macro="" textlink="">
      <xdr:nvSpPr>
        <xdr:cNvPr id="383" name="円/楕円 382"/>
        <xdr:cNvSpPr/>
      </xdr:nvSpPr>
      <xdr:spPr>
        <a:xfrm>
          <a:off x="6921500" y="95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107052</xdr:rowOff>
    </xdr:from>
    <xdr:ext cx="534377" cy="259045"/>
    <xdr:sp macro="" textlink="">
      <xdr:nvSpPr>
        <xdr:cNvPr id="384" name="テキスト ボックス 383"/>
        <xdr:cNvSpPr txBox="1"/>
      </xdr:nvSpPr>
      <xdr:spPr>
        <a:xfrm>
          <a:off x="6705111" y="936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68,120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5" name="直線コネクタ 39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6" name="テキスト ボックス 39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7" name="直線コネクタ 39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8" name="テキスト ボックス 39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9" name="直線コネクタ 39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400" name="テキスト ボックス 39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401" name="直線コネクタ 40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402" name="テキスト ボックス 40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3" name="直線コネクタ 40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4" name="テキスト ボックス 40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5" name="直線コネクタ 40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6" name="テキスト ボックス 40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8" name="テキスト ボックス 40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159980</xdr:rowOff>
    </xdr:from>
    <xdr:to>
      <xdr:col>15</xdr:col>
      <xdr:colOff>180340</xdr:colOff>
      <xdr:row>79</xdr:row>
      <xdr:rowOff>40455</xdr:rowOff>
    </xdr:to>
    <xdr:cxnSp macro="">
      <xdr:nvCxnSpPr>
        <xdr:cNvPr id="410" name="直線コネクタ 409"/>
        <xdr:cNvCxnSpPr/>
      </xdr:nvCxnSpPr>
      <xdr:spPr>
        <a:xfrm flipV="1">
          <a:off x="10475595" y="11990030"/>
          <a:ext cx="1270" cy="1594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44282</xdr:rowOff>
    </xdr:from>
    <xdr:ext cx="469744" cy="259045"/>
    <xdr:sp macro="" textlink="">
      <xdr:nvSpPr>
        <xdr:cNvPr id="411" name="普通建設事業費 （ うち新規整備　）最小値テキスト"/>
        <xdr:cNvSpPr txBox="1"/>
      </xdr:nvSpPr>
      <xdr:spPr>
        <a:xfrm>
          <a:off x="10528300" y="1358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5,367</a:t>
          </a:r>
          <a:endParaRPr kumimoji="1" lang="ja-JP" altLang="en-US" sz="1000" b="1">
            <a:latin typeface="ＭＳ Ｐゴシック"/>
          </a:endParaRPr>
        </a:p>
      </xdr:txBody>
    </xdr:sp>
    <xdr:clientData/>
  </xdr:oneCellAnchor>
  <xdr:twoCellAnchor>
    <xdr:from>
      <xdr:col>15</xdr:col>
      <xdr:colOff>92075</xdr:colOff>
      <xdr:row>79</xdr:row>
      <xdr:rowOff>40455</xdr:rowOff>
    </xdr:from>
    <xdr:to>
      <xdr:col>15</xdr:col>
      <xdr:colOff>269875</xdr:colOff>
      <xdr:row>79</xdr:row>
      <xdr:rowOff>40455</xdr:rowOff>
    </xdr:to>
    <xdr:cxnSp macro="">
      <xdr:nvCxnSpPr>
        <xdr:cNvPr id="412" name="直線コネクタ 411"/>
        <xdr:cNvCxnSpPr/>
      </xdr:nvCxnSpPr>
      <xdr:spPr>
        <a:xfrm>
          <a:off x="10388600" y="1358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106657</xdr:rowOff>
    </xdr:from>
    <xdr:ext cx="599010" cy="259045"/>
    <xdr:sp macro="" textlink="">
      <xdr:nvSpPr>
        <xdr:cNvPr id="413" name="普通建設事業費 （ うち新規整備　）最大値テキスト"/>
        <xdr:cNvSpPr txBox="1"/>
      </xdr:nvSpPr>
      <xdr:spPr>
        <a:xfrm>
          <a:off x="10528300" y="1176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151,887</a:t>
          </a:r>
          <a:endParaRPr kumimoji="1" lang="ja-JP" altLang="en-US" sz="1000" b="1">
            <a:latin typeface="ＭＳ Ｐゴシック"/>
          </a:endParaRPr>
        </a:p>
      </xdr:txBody>
    </xdr:sp>
    <xdr:clientData/>
  </xdr:oneCellAnchor>
  <xdr:twoCellAnchor>
    <xdr:from>
      <xdr:col>15</xdr:col>
      <xdr:colOff>92075</xdr:colOff>
      <xdr:row>69</xdr:row>
      <xdr:rowOff>159980</xdr:rowOff>
    </xdr:from>
    <xdr:to>
      <xdr:col>15</xdr:col>
      <xdr:colOff>269875</xdr:colOff>
      <xdr:row>69</xdr:row>
      <xdr:rowOff>159980</xdr:rowOff>
    </xdr:to>
    <xdr:cxnSp macro="">
      <xdr:nvCxnSpPr>
        <xdr:cNvPr id="414" name="直線コネクタ 413"/>
        <xdr:cNvCxnSpPr/>
      </xdr:nvCxnSpPr>
      <xdr:spPr>
        <a:xfrm>
          <a:off x="10388600" y="1199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83551</xdr:rowOff>
    </xdr:from>
    <xdr:to>
      <xdr:col>15</xdr:col>
      <xdr:colOff>180975</xdr:colOff>
      <xdr:row>79</xdr:row>
      <xdr:rowOff>11423</xdr:rowOff>
    </xdr:to>
    <xdr:cxnSp macro="">
      <xdr:nvCxnSpPr>
        <xdr:cNvPr id="415" name="直線コネクタ 414"/>
        <xdr:cNvCxnSpPr/>
      </xdr:nvCxnSpPr>
      <xdr:spPr>
        <a:xfrm>
          <a:off x="9639300" y="13456651"/>
          <a:ext cx="838200" cy="9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84508</xdr:rowOff>
    </xdr:from>
    <xdr:ext cx="534377" cy="259045"/>
    <xdr:sp macro="" textlink="">
      <xdr:nvSpPr>
        <xdr:cNvPr id="416" name="普通建設事業費 （ うち新規整備　）平均値テキスト"/>
        <xdr:cNvSpPr txBox="1"/>
      </xdr:nvSpPr>
      <xdr:spPr>
        <a:xfrm>
          <a:off x="10528300" y="12943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46,005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61632</xdr:rowOff>
    </xdr:from>
    <xdr:to>
      <xdr:col>15</xdr:col>
      <xdr:colOff>231775</xdr:colOff>
      <xdr:row>76</xdr:row>
      <xdr:rowOff>163232</xdr:rowOff>
    </xdr:to>
    <xdr:sp macro="" textlink="">
      <xdr:nvSpPr>
        <xdr:cNvPr id="417" name="フローチャート : 判断 416"/>
        <xdr:cNvSpPr/>
      </xdr:nvSpPr>
      <xdr:spPr>
        <a:xfrm>
          <a:off x="10426700" y="130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135466</xdr:rowOff>
    </xdr:from>
    <xdr:to>
      <xdr:col>14</xdr:col>
      <xdr:colOff>28575</xdr:colOff>
      <xdr:row>78</xdr:row>
      <xdr:rowOff>83551</xdr:rowOff>
    </xdr:to>
    <xdr:cxnSp macro="">
      <xdr:nvCxnSpPr>
        <xdr:cNvPr id="418" name="直線コネクタ 417"/>
        <xdr:cNvCxnSpPr/>
      </xdr:nvCxnSpPr>
      <xdr:spPr>
        <a:xfrm>
          <a:off x="8750300" y="13337116"/>
          <a:ext cx="889000" cy="11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167909</xdr:rowOff>
    </xdr:from>
    <xdr:to>
      <xdr:col>14</xdr:col>
      <xdr:colOff>79375</xdr:colOff>
      <xdr:row>77</xdr:row>
      <xdr:rowOff>98059</xdr:rowOff>
    </xdr:to>
    <xdr:sp macro="" textlink="">
      <xdr:nvSpPr>
        <xdr:cNvPr id="419" name="フローチャート : 判断 418"/>
        <xdr:cNvSpPr/>
      </xdr:nvSpPr>
      <xdr:spPr>
        <a:xfrm>
          <a:off x="9588500" y="13198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114586</xdr:rowOff>
    </xdr:from>
    <xdr:ext cx="534377" cy="259045"/>
    <xdr:sp macro="" textlink="">
      <xdr:nvSpPr>
        <xdr:cNvPr id="420" name="テキスト ボックス 419"/>
        <xdr:cNvSpPr txBox="1"/>
      </xdr:nvSpPr>
      <xdr:spPr>
        <a:xfrm>
          <a:off x="9372111" y="1297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36,242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95399</xdr:rowOff>
    </xdr:from>
    <xdr:to>
      <xdr:col>12</xdr:col>
      <xdr:colOff>561975</xdr:colOff>
      <xdr:row>78</xdr:row>
      <xdr:rowOff>25549</xdr:rowOff>
    </xdr:to>
    <xdr:sp macro="" textlink="">
      <xdr:nvSpPr>
        <xdr:cNvPr id="421" name="フローチャート : 判断 420"/>
        <xdr:cNvSpPr/>
      </xdr:nvSpPr>
      <xdr:spPr>
        <a:xfrm>
          <a:off x="8699500" y="132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16676</xdr:rowOff>
    </xdr:from>
    <xdr:ext cx="534377" cy="259045"/>
    <xdr:sp macro="" textlink="">
      <xdr:nvSpPr>
        <xdr:cNvPr id="422" name="テキスト ボックス 421"/>
        <xdr:cNvSpPr txBox="1"/>
      </xdr:nvSpPr>
      <xdr:spPr>
        <a:xfrm>
          <a:off x="8483111" y="1338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132073</xdr:rowOff>
    </xdr:from>
    <xdr:to>
      <xdr:col>15</xdr:col>
      <xdr:colOff>231775</xdr:colOff>
      <xdr:row>79</xdr:row>
      <xdr:rowOff>62223</xdr:rowOff>
    </xdr:to>
    <xdr:sp macro="" textlink="">
      <xdr:nvSpPr>
        <xdr:cNvPr id="428" name="円/楕円 427"/>
        <xdr:cNvSpPr/>
      </xdr:nvSpPr>
      <xdr:spPr>
        <a:xfrm>
          <a:off x="10426700" y="1350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47000</xdr:rowOff>
    </xdr:from>
    <xdr:ext cx="469744" cy="259045"/>
    <xdr:sp macro="" textlink="">
      <xdr:nvSpPr>
        <xdr:cNvPr id="429" name="普通建設事業費 （ うち新規整備　）該当値テキスト"/>
        <xdr:cNvSpPr txBox="1"/>
      </xdr:nvSpPr>
      <xdr:spPr>
        <a:xfrm>
          <a:off x="10528300" y="1342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8,034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32751</xdr:rowOff>
    </xdr:from>
    <xdr:to>
      <xdr:col>14</xdr:col>
      <xdr:colOff>79375</xdr:colOff>
      <xdr:row>78</xdr:row>
      <xdr:rowOff>134351</xdr:rowOff>
    </xdr:to>
    <xdr:sp macro="" textlink="">
      <xdr:nvSpPr>
        <xdr:cNvPr id="430" name="円/楕円 429"/>
        <xdr:cNvSpPr/>
      </xdr:nvSpPr>
      <xdr:spPr>
        <a:xfrm>
          <a:off x="9588500" y="1340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125478</xdr:rowOff>
    </xdr:from>
    <xdr:ext cx="534377" cy="259045"/>
    <xdr:sp macro="" textlink="">
      <xdr:nvSpPr>
        <xdr:cNvPr id="431" name="テキスト ボックス 430"/>
        <xdr:cNvSpPr txBox="1"/>
      </xdr:nvSpPr>
      <xdr:spPr>
        <a:xfrm>
          <a:off x="9372111" y="1349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17,158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84666</xdr:rowOff>
    </xdr:from>
    <xdr:to>
      <xdr:col>12</xdr:col>
      <xdr:colOff>561975</xdr:colOff>
      <xdr:row>78</xdr:row>
      <xdr:rowOff>14816</xdr:rowOff>
    </xdr:to>
    <xdr:sp macro="" textlink="">
      <xdr:nvSpPr>
        <xdr:cNvPr id="432" name="円/楕円 431"/>
        <xdr:cNvSpPr/>
      </xdr:nvSpPr>
      <xdr:spPr>
        <a:xfrm>
          <a:off x="8699500" y="1328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31343</xdr:rowOff>
    </xdr:from>
    <xdr:ext cx="534377" cy="259045"/>
    <xdr:sp macro="" textlink="">
      <xdr:nvSpPr>
        <xdr:cNvPr id="433" name="テキスト ボックス 432"/>
        <xdr:cNvSpPr txBox="1"/>
      </xdr:nvSpPr>
      <xdr:spPr>
        <a:xfrm>
          <a:off x="8483111" y="1306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28,139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22493</xdr:rowOff>
    </xdr:from>
    <xdr:to>
      <xdr:col>15</xdr:col>
      <xdr:colOff>180340</xdr:colOff>
      <xdr:row>98</xdr:row>
      <xdr:rowOff>134998</xdr:rowOff>
    </xdr:to>
    <xdr:cxnSp macro="">
      <xdr:nvCxnSpPr>
        <xdr:cNvPr id="459" name="直線コネクタ 458"/>
        <xdr:cNvCxnSpPr/>
      </xdr:nvCxnSpPr>
      <xdr:spPr>
        <a:xfrm flipV="1">
          <a:off x="10475595" y="15452993"/>
          <a:ext cx="1270" cy="1484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138825</xdr:rowOff>
    </xdr:from>
    <xdr:ext cx="469744" cy="259045"/>
    <xdr:sp macro="" textlink="">
      <xdr:nvSpPr>
        <xdr:cNvPr id="460" name="普通建設事業費 （ うち更新整備　）最小値テキスト"/>
        <xdr:cNvSpPr txBox="1"/>
      </xdr:nvSpPr>
      <xdr:spPr>
        <a:xfrm>
          <a:off x="10528300" y="1694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8,288</a:t>
          </a:r>
          <a:endParaRPr kumimoji="1" lang="ja-JP" altLang="en-US" sz="1000" b="1">
            <a:latin typeface="ＭＳ Ｐゴシック"/>
          </a:endParaRPr>
        </a:p>
      </xdr:txBody>
    </xdr:sp>
    <xdr:clientData/>
  </xdr:oneCellAnchor>
  <xdr:twoCellAnchor>
    <xdr:from>
      <xdr:col>15</xdr:col>
      <xdr:colOff>92075</xdr:colOff>
      <xdr:row>98</xdr:row>
      <xdr:rowOff>134998</xdr:rowOff>
    </xdr:from>
    <xdr:to>
      <xdr:col>15</xdr:col>
      <xdr:colOff>269875</xdr:colOff>
      <xdr:row>98</xdr:row>
      <xdr:rowOff>134998</xdr:rowOff>
    </xdr:to>
    <xdr:cxnSp macro="">
      <xdr:nvCxnSpPr>
        <xdr:cNvPr id="461" name="直線コネクタ 460"/>
        <xdr:cNvCxnSpPr/>
      </xdr:nvCxnSpPr>
      <xdr:spPr>
        <a:xfrm>
          <a:off x="10388600" y="1693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140620</xdr:rowOff>
    </xdr:from>
    <xdr:ext cx="534377" cy="259045"/>
    <xdr:sp macro="" textlink="">
      <xdr:nvSpPr>
        <xdr:cNvPr id="462" name="普通建設事業費 （ うち更新整備　）最大値テキスト"/>
        <xdr:cNvSpPr txBox="1"/>
      </xdr:nvSpPr>
      <xdr:spPr>
        <a:xfrm>
          <a:off x="10528300" y="15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99,178</a:t>
          </a:r>
          <a:endParaRPr kumimoji="1" lang="ja-JP" altLang="en-US" sz="1000" b="1">
            <a:latin typeface="ＭＳ Ｐゴシック"/>
          </a:endParaRPr>
        </a:p>
      </xdr:txBody>
    </xdr:sp>
    <xdr:clientData/>
  </xdr:oneCellAnchor>
  <xdr:twoCellAnchor>
    <xdr:from>
      <xdr:col>15</xdr:col>
      <xdr:colOff>92075</xdr:colOff>
      <xdr:row>90</xdr:row>
      <xdr:rowOff>22493</xdr:rowOff>
    </xdr:from>
    <xdr:to>
      <xdr:col>15</xdr:col>
      <xdr:colOff>269875</xdr:colOff>
      <xdr:row>90</xdr:row>
      <xdr:rowOff>22493</xdr:rowOff>
    </xdr:to>
    <xdr:cxnSp macro="">
      <xdr:nvCxnSpPr>
        <xdr:cNvPr id="463" name="直線コネクタ 462"/>
        <xdr:cNvCxnSpPr/>
      </xdr:nvCxnSpPr>
      <xdr:spPr>
        <a:xfrm>
          <a:off x="10388600" y="154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53518</xdr:rowOff>
    </xdr:from>
    <xdr:to>
      <xdr:col>15</xdr:col>
      <xdr:colOff>180975</xdr:colOff>
      <xdr:row>97</xdr:row>
      <xdr:rowOff>68115</xdr:rowOff>
    </xdr:to>
    <xdr:cxnSp macro="">
      <xdr:nvCxnSpPr>
        <xdr:cNvPr id="464" name="直線コネクタ 463"/>
        <xdr:cNvCxnSpPr/>
      </xdr:nvCxnSpPr>
      <xdr:spPr>
        <a:xfrm flipV="1">
          <a:off x="9639300" y="16341268"/>
          <a:ext cx="838200" cy="35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101241</xdr:rowOff>
    </xdr:from>
    <xdr:ext cx="534377" cy="259045"/>
    <xdr:sp macro="" textlink="">
      <xdr:nvSpPr>
        <xdr:cNvPr id="465" name="普通建設事業費 （ うち更新整備　）平均値テキスト"/>
        <xdr:cNvSpPr txBox="1"/>
      </xdr:nvSpPr>
      <xdr:spPr>
        <a:xfrm>
          <a:off x="10528300" y="16560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26,923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122814</xdr:rowOff>
    </xdr:from>
    <xdr:to>
      <xdr:col>15</xdr:col>
      <xdr:colOff>231775</xdr:colOff>
      <xdr:row>97</xdr:row>
      <xdr:rowOff>52964</xdr:rowOff>
    </xdr:to>
    <xdr:sp macro="" textlink="">
      <xdr:nvSpPr>
        <xdr:cNvPr id="466" name="フローチャート : 判断 465"/>
        <xdr:cNvSpPr/>
      </xdr:nvSpPr>
      <xdr:spPr>
        <a:xfrm>
          <a:off x="10426700" y="1658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68115</xdr:rowOff>
    </xdr:from>
    <xdr:to>
      <xdr:col>14</xdr:col>
      <xdr:colOff>28575</xdr:colOff>
      <xdr:row>99</xdr:row>
      <xdr:rowOff>78386</xdr:rowOff>
    </xdr:to>
    <xdr:cxnSp macro="">
      <xdr:nvCxnSpPr>
        <xdr:cNvPr id="467" name="直線コネクタ 466"/>
        <xdr:cNvCxnSpPr/>
      </xdr:nvCxnSpPr>
      <xdr:spPr>
        <a:xfrm flipV="1">
          <a:off x="8750300" y="16698765"/>
          <a:ext cx="889000" cy="35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74613</xdr:rowOff>
    </xdr:from>
    <xdr:to>
      <xdr:col>14</xdr:col>
      <xdr:colOff>79375</xdr:colOff>
      <xdr:row>97</xdr:row>
      <xdr:rowOff>4763</xdr:rowOff>
    </xdr:to>
    <xdr:sp macro="" textlink="">
      <xdr:nvSpPr>
        <xdr:cNvPr id="468" name="フローチャート : 判断 467"/>
        <xdr:cNvSpPr/>
      </xdr:nvSpPr>
      <xdr:spPr>
        <a:xfrm>
          <a:off x="9588500" y="1653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21290</xdr:rowOff>
    </xdr:from>
    <xdr:ext cx="534377" cy="259045"/>
    <xdr:sp macro="" textlink="">
      <xdr:nvSpPr>
        <xdr:cNvPr id="469" name="テキスト ボックス 468"/>
        <xdr:cNvSpPr txBox="1"/>
      </xdr:nvSpPr>
      <xdr:spPr>
        <a:xfrm>
          <a:off x="9372111" y="1630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29,875</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101913</xdr:rowOff>
    </xdr:from>
    <xdr:to>
      <xdr:col>12</xdr:col>
      <xdr:colOff>561975</xdr:colOff>
      <xdr:row>97</xdr:row>
      <xdr:rowOff>32063</xdr:rowOff>
    </xdr:to>
    <xdr:sp macro="" textlink="">
      <xdr:nvSpPr>
        <xdr:cNvPr id="470" name="フローチャート : 判断 469"/>
        <xdr:cNvSpPr/>
      </xdr:nvSpPr>
      <xdr:spPr>
        <a:xfrm>
          <a:off x="8699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48590</xdr:rowOff>
    </xdr:from>
    <xdr:ext cx="534377" cy="259045"/>
    <xdr:sp macro="" textlink="">
      <xdr:nvSpPr>
        <xdr:cNvPr id="471" name="テキスト ボックス 470"/>
        <xdr:cNvSpPr txBox="1"/>
      </xdr:nvSpPr>
      <xdr:spPr>
        <a:xfrm>
          <a:off x="8483111" y="163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2718</xdr:rowOff>
    </xdr:from>
    <xdr:to>
      <xdr:col>15</xdr:col>
      <xdr:colOff>231775</xdr:colOff>
      <xdr:row>95</xdr:row>
      <xdr:rowOff>104318</xdr:rowOff>
    </xdr:to>
    <xdr:sp macro="" textlink="">
      <xdr:nvSpPr>
        <xdr:cNvPr id="477" name="円/楕円 476"/>
        <xdr:cNvSpPr/>
      </xdr:nvSpPr>
      <xdr:spPr>
        <a:xfrm>
          <a:off x="10426700" y="1629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25595</xdr:rowOff>
    </xdr:from>
    <xdr:ext cx="534377" cy="259045"/>
    <xdr:sp macro="" textlink="">
      <xdr:nvSpPr>
        <xdr:cNvPr id="478" name="普通建設事業費 （ うち更新整備　）該当値テキスト"/>
        <xdr:cNvSpPr txBox="1"/>
      </xdr:nvSpPr>
      <xdr:spPr>
        <a:xfrm>
          <a:off x="10528300" y="161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44,778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17315</xdr:rowOff>
    </xdr:from>
    <xdr:to>
      <xdr:col>14</xdr:col>
      <xdr:colOff>79375</xdr:colOff>
      <xdr:row>97</xdr:row>
      <xdr:rowOff>118915</xdr:rowOff>
    </xdr:to>
    <xdr:sp macro="" textlink="">
      <xdr:nvSpPr>
        <xdr:cNvPr id="479" name="円/楕円 478"/>
        <xdr:cNvSpPr/>
      </xdr:nvSpPr>
      <xdr:spPr>
        <a:xfrm>
          <a:off x="9588500" y="1664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110042</xdr:rowOff>
    </xdr:from>
    <xdr:ext cx="534377" cy="259045"/>
    <xdr:sp macro="" textlink="">
      <xdr:nvSpPr>
        <xdr:cNvPr id="480" name="テキスト ボックス 479"/>
        <xdr:cNvSpPr txBox="1"/>
      </xdr:nvSpPr>
      <xdr:spPr>
        <a:xfrm>
          <a:off x="9372111" y="1674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22,884</a:t>
          </a:r>
          <a:endParaRPr kumimoji="1" lang="ja-JP" altLang="en-US" sz="1000" b="1">
            <a:solidFill>
              <a:srgbClr val="FF0000"/>
            </a:solidFill>
            <a:latin typeface="ＭＳ Ｐゴシック"/>
          </a:endParaRPr>
        </a:p>
      </xdr:txBody>
    </xdr:sp>
    <xdr:clientData/>
  </xdr:oneCellAnchor>
  <xdr:twoCellAnchor>
    <xdr:from>
      <xdr:col>12</xdr:col>
      <xdr:colOff>460375</xdr:colOff>
      <xdr:row>99</xdr:row>
      <xdr:rowOff>27586</xdr:rowOff>
    </xdr:from>
    <xdr:to>
      <xdr:col>12</xdr:col>
      <xdr:colOff>561975</xdr:colOff>
      <xdr:row>99</xdr:row>
      <xdr:rowOff>129186</xdr:rowOff>
    </xdr:to>
    <xdr:sp macro="" textlink="">
      <xdr:nvSpPr>
        <xdr:cNvPr id="481" name="円/楕円 480"/>
        <xdr:cNvSpPr/>
      </xdr:nvSpPr>
      <xdr:spPr>
        <a:xfrm>
          <a:off x="8699500" y="1700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120313</xdr:rowOff>
    </xdr:from>
    <xdr:ext cx="469744" cy="259045"/>
    <xdr:sp macro="" textlink="">
      <xdr:nvSpPr>
        <xdr:cNvPr id="482" name="テキスト ボックス 481"/>
        <xdr:cNvSpPr txBox="1"/>
      </xdr:nvSpPr>
      <xdr:spPr>
        <a:xfrm>
          <a:off x="8515427" y="1709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3" name="直線コネクタ 49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4" name="テキスト ボックス 49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5" name="直線コネクタ 49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6" name="テキスト ボックス 49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9" name="直線コネクタ 49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0" name="テキスト ボックス 49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1" name="直線コネクタ 50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2" name="テキスト ボックス 50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156693</xdr:rowOff>
    </xdr:from>
    <xdr:to>
      <xdr:col>23</xdr:col>
      <xdr:colOff>516889</xdr:colOff>
      <xdr:row>39</xdr:row>
      <xdr:rowOff>44450</xdr:rowOff>
    </xdr:to>
    <xdr:cxnSp macro="">
      <xdr:nvCxnSpPr>
        <xdr:cNvPr id="506" name="直線コネクタ 505"/>
        <xdr:cNvCxnSpPr/>
      </xdr:nvCxnSpPr>
      <xdr:spPr>
        <a:xfrm flipV="1">
          <a:off x="16317595" y="5128743"/>
          <a:ext cx="1269" cy="1602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8" name="直線コネクタ 50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103370</xdr:rowOff>
    </xdr:from>
    <xdr:ext cx="534377" cy="259045"/>
    <xdr:sp macro="" textlink="">
      <xdr:nvSpPr>
        <xdr:cNvPr id="509" name="災害復旧事業費最大値テキスト"/>
        <xdr:cNvSpPr txBox="1"/>
      </xdr:nvSpPr>
      <xdr:spPr>
        <a:xfrm>
          <a:off x="16370300" y="490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42,054</a:t>
          </a:r>
          <a:endParaRPr kumimoji="1" lang="ja-JP" altLang="en-US" sz="1000" b="1">
            <a:latin typeface="ＭＳ Ｐゴシック"/>
          </a:endParaRPr>
        </a:p>
      </xdr:txBody>
    </xdr:sp>
    <xdr:clientData/>
  </xdr:oneCellAnchor>
  <xdr:twoCellAnchor>
    <xdr:from>
      <xdr:col>23</xdr:col>
      <xdr:colOff>428625</xdr:colOff>
      <xdr:row>29</xdr:row>
      <xdr:rowOff>156693</xdr:rowOff>
    </xdr:from>
    <xdr:to>
      <xdr:col>23</xdr:col>
      <xdr:colOff>606425</xdr:colOff>
      <xdr:row>29</xdr:row>
      <xdr:rowOff>156693</xdr:rowOff>
    </xdr:to>
    <xdr:cxnSp macro="">
      <xdr:nvCxnSpPr>
        <xdr:cNvPr id="510" name="直線コネクタ 509"/>
        <xdr:cNvCxnSpPr/>
      </xdr:nvCxnSpPr>
      <xdr:spPr>
        <a:xfrm>
          <a:off x="16230600" y="512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168161</xdr:rowOff>
    </xdr:from>
    <xdr:to>
      <xdr:col>23</xdr:col>
      <xdr:colOff>517525</xdr:colOff>
      <xdr:row>39</xdr:row>
      <xdr:rowOff>39916</xdr:rowOff>
    </xdr:to>
    <xdr:cxnSp macro="">
      <xdr:nvCxnSpPr>
        <xdr:cNvPr id="511" name="直線コネクタ 510"/>
        <xdr:cNvCxnSpPr/>
      </xdr:nvCxnSpPr>
      <xdr:spPr>
        <a:xfrm>
          <a:off x="15481300" y="6683261"/>
          <a:ext cx="8382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155249</xdr:rowOff>
    </xdr:from>
    <xdr:ext cx="469744" cy="259045"/>
    <xdr:sp macro="" textlink="">
      <xdr:nvSpPr>
        <xdr:cNvPr id="512" name="災害復旧事業費平均値テキスト"/>
        <xdr:cNvSpPr txBox="1"/>
      </xdr:nvSpPr>
      <xdr:spPr>
        <a:xfrm>
          <a:off x="16370300" y="6155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9,859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132372</xdr:rowOff>
    </xdr:from>
    <xdr:to>
      <xdr:col>23</xdr:col>
      <xdr:colOff>568325</xdr:colOff>
      <xdr:row>37</xdr:row>
      <xdr:rowOff>62522</xdr:rowOff>
    </xdr:to>
    <xdr:sp macro="" textlink="">
      <xdr:nvSpPr>
        <xdr:cNvPr id="513" name="フローチャート : 判断 512"/>
        <xdr:cNvSpPr/>
      </xdr:nvSpPr>
      <xdr:spPr>
        <a:xfrm>
          <a:off x="16268700" y="63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168161</xdr:rowOff>
    </xdr:from>
    <xdr:to>
      <xdr:col>22</xdr:col>
      <xdr:colOff>365125</xdr:colOff>
      <xdr:row>39</xdr:row>
      <xdr:rowOff>38278</xdr:rowOff>
    </xdr:to>
    <xdr:cxnSp macro="">
      <xdr:nvCxnSpPr>
        <xdr:cNvPr id="514" name="直線コネクタ 513"/>
        <xdr:cNvCxnSpPr/>
      </xdr:nvCxnSpPr>
      <xdr:spPr>
        <a:xfrm flipV="1">
          <a:off x="14592300" y="6683261"/>
          <a:ext cx="889000" cy="4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111570</xdr:rowOff>
    </xdr:from>
    <xdr:to>
      <xdr:col>22</xdr:col>
      <xdr:colOff>415925</xdr:colOff>
      <xdr:row>38</xdr:row>
      <xdr:rowOff>41720</xdr:rowOff>
    </xdr:to>
    <xdr:sp macro="" textlink="">
      <xdr:nvSpPr>
        <xdr:cNvPr id="515" name="フローチャート : 判断 514"/>
        <xdr:cNvSpPr/>
      </xdr:nvSpPr>
      <xdr:spPr>
        <a:xfrm>
          <a:off x="15430500" y="645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58247</xdr:rowOff>
    </xdr:from>
    <xdr:ext cx="469744" cy="259045"/>
    <xdr:sp macro="" textlink="">
      <xdr:nvSpPr>
        <xdr:cNvPr id="516" name="テキスト ボックス 515"/>
        <xdr:cNvSpPr txBox="1"/>
      </xdr:nvSpPr>
      <xdr:spPr>
        <a:xfrm>
          <a:off x="15246427" y="623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167513</xdr:rowOff>
    </xdr:from>
    <xdr:to>
      <xdr:col>21</xdr:col>
      <xdr:colOff>161925</xdr:colOff>
      <xdr:row>39</xdr:row>
      <xdr:rowOff>38278</xdr:rowOff>
    </xdr:to>
    <xdr:cxnSp macro="">
      <xdr:nvCxnSpPr>
        <xdr:cNvPr id="517" name="直線コネクタ 516"/>
        <xdr:cNvCxnSpPr/>
      </xdr:nvCxnSpPr>
      <xdr:spPr>
        <a:xfrm>
          <a:off x="13703300" y="6682613"/>
          <a:ext cx="889000" cy="4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1956</xdr:rowOff>
    </xdr:from>
    <xdr:to>
      <xdr:col>21</xdr:col>
      <xdr:colOff>212725</xdr:colOff>
      <xdr:row>38</xdr:row>
      <xdr:rowOff>103556</xdr:rowOff>
    </xdr:to>
    <xdr:sp macro="" textlink="">
      <xdr:nvSpPr>
        <xdr:cNvPr id="518" name="フローチャート : 判断 517"/>
        <xdr:cNvSpPr/>
      </xdr:nvSpPr>
      <xdr:spPr>
        <a:xfrm>
          <a:off x="14541500" y="65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120083</xdr:rowOff>
    </xdr:from>
    <xdr:ext cx="469744" cy="259045"/>
    <xdr:sp macro="" textlink="">
      <xdr:nvSpPr>
        <xdr:cNvPr id="519" name="テキスト ボックス 518"/>
        <xdr:cNvSpPr txBox="1"/>
      </xdr:nvSpPr>
      <xdr:spPr>
        <a:xfrm>
          <a:off x="14357427" y="62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1588</xdr:rowOff>
    </xdr:from>
    <xdr:to>
      <xdr:col>19</xdr:col>
      <xdr:colOff>644525</xdr:colOff>
      <xdr:row>38</xdr:row>
      <xdr:rowOff>167513</xdr:rowOff>
    </xdr:to>
    <xdr:cxnSp macro="">
      <xdr:nvCxnSpPr>
        <xdr:cNvPr id="520" name="直線コネクタ 519"/>
        <xdr:cNvCxnSpPr/>
      </xdr:nvCxnSpPr>
      <xdr:spPr>
        <a:xfrm>
          <a:off x="12814300" y="6345238"/>
          <a:ext cx="889000" cy="33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29350</xdr:rowOff>
    </xdr:from>
    <xdr:to>
      <xdr:col>20</xdr:col>
      <xdr:colOff>9525</xdr:colOff>
      <xdr:row>37</xdr:row>
      <xdr:rowOff>130950</xdr:rowOff>
    </xdr:to>
    <xdr:sp macro="" textlink="">
      <xdr:nvSpPr>
        <xdr:cNvPr id="521" name="フローチャート : 判断 520"/>
        <xdr:cNvSpPr/>
      </xdr:nvSpPr>
      <xdr:spPr>
        <a:xfrm>
          <a:off x="13652500" y="63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147477</xdr:rowOff>
    </xdr:from>
    <xdr:ext cx="469744" cy="259045"/>
    <xdr:sp macro="" textlink="">
      <xdr:nvSpPr>
        <xdr:cNvPr id="522" name="テキスト ボックス 521"/>
        <xdr:cNvSpPr txBox="1"/>
      </xdr:nvSpPr>
      <xdr:spPr>
        <a:xfrm>
          <a:off x="13468427" y="614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31674</xdr:rowOff>
    </xdr:from>
    <xdr:to>
      <xdr:col>18</xdr:col>
      <xdr:colOff>492125</xdr:colOff>
      <xdr:row>37</xdr:row>
      <xdr:rowOff>133274</xdr:rowOff>
    </xdr:to>
    <xdr:sp macro="" textlink="">
      <xdr:nvSpPr>
        <xdr:cNvPr id="523" name="フローチャート : 判断 522"/>
        <xdr:cNvSpPr/>
      </xdr:nvSpPr>
      <xdr:spPr>
        <a:xfrm>
          <a:off x="12763500" y="63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124401</xdr:rowOff>
    </xdr:from>
    <xdr:ext cx="469744" cy="259045"/>
    <xdr:sp macro="" textlink="">
      <xdr:nvSpPr>
        <xdr:cNvPr id="524" name="テキスト ボックス 523"/>
        <xdr:cNvSpPr txBox="1"/>
      </xdr:nvSpPr>
      <xdr:spPr>
        <a:xfrm>
          <a:off x="12579427" y="646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160566</xdr:rowOff>
    </xdr:from>
    <xdr:to>
      <xdr:col>23</xdr:col>
      <xdr:colOff>568325</xdr:colOff>
      <xdr:row>39</xdr:row>
      <xdr:rowOff>90716</xdr:rowOff>
    </xdr:to>
    <xdr:sp macro="" textlink="">
      <xdr:nvSpPr>
        <xdr:cNvPr id="530" name="円/楕円 529"/>
        <xdr:cNvSpPr/>
      </xdr:nvSpPr>
      <xdr:spPr>
        <a:xfrm>
          <a:off x="16268700" y="667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75493</xdr:rowOff>
    </xdr:from>
    <xdr:ext cx="378565" cy="259045"/>
    <xdr:sp macro="" textlink="">
      <xdr:nvSpPr>
        <xdr:cNvPr id="531" name="災害復旧事業費該当値テキスト"/>
        <xdr:cNvSpPr txBox="1"/>
      </xdr:nvSpPr>
      <xdr:spPr>
        <a:xfrm>
          <a:off x="16370300" y="6590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117361</xdr:rowOff>
    </xdr:from>
    <xdr:to>
      <xdr:col>22</xdr:col>
      <xdr:colOff>415925</xdr:colOff>
      <xdr:row>39</xdr:row>
      <xdr:rowOff>47511</xdr:rowOff>
    </xdr:to>
    <xdr:sp macro="" textlink="">
      <xdr:nvSpPr>
        <xdr:cNvPr id="532" name="円/楕円 531"/>
        <xdr:cNvSpPr/>
      </xdr:nvSpPr>
      <xdr:spPr>
        <a:xfrm>
          <a:off x="15430500" y="663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38638</xdr:rowOff>
    </xdr:from>
    <xdr:ext cx="469744" cy="259045"/>
    <xdr:sp macro="" textlink="">
      <xdr:nvSpPr>
        <xdr:cNvPr id="533" name="テキスト ボックス 532"/>
        <xdr:cNvSpPr txBox="1"/>
      </xdr:nvSpPr>
      <xdr:spPr>
        <a:xfrm>
          <a:off x="15246427" y="672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158928</xdr:rowOff>
    </xdr:from>
    <xdr:to>
      <xdr:col>21</xdr:col>
      <xdr:colOff>212725</xdr:colOff>
      <xdr:row>39</xdr:row>
      <xdr:rowOff>89078</xdr:rowOff>
    </xdr:to>
    <xdr:sp macro="" textlink="">
      <xdr:nvSpPr>
        <xdr:cNvPr id="534" name="円/楕円 533"/>
        <xdr:cNvSpPr/>
      </xdr:nvSpPr>
      <xdr:spPr>
        <a:xfrm>
          <a:off x="14541500" y="667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80205</xdr:rowOff>
    </xdr:from>
    <xdr:ext cx="378565" cy="259045"/>
    <xdr:sp macro="" textlink="">
      <xdr:nvSpPr>
        <xdr:cNvPr id="535" name="テキスト ボックス 534"/>
        <xdr:cNvSpPr txBox="1"/>
      </xdr:nvSpPr>
      <xdr:spPr>
        <a:xfrm>
          <a:off x="14403017" y="6766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116713</xdr:rowOff>
    </xdr:from>
    <xdr:to>
      <xdr:col>20</xdr:col>
      <xdr:colOff>9525</xdr:colOff>
      <xdr:row>39</xdr:row>
      <xdr:rowOff>46863</xdr:rowOff>
    </xdr:to>
    <xdr:sp macro="" textlink="">
      <xdr:nvSpPr>
        <xdr:cNvPr id="536" name="円/楕円 535"/>
        <xdr:cNvSpPr/>
      </xdr:nvSpPr>
      <xdr:spPr>
        <a:xfrm>
          <a:off x="13652500" y="663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37990</xdr:rowOff>
    </xdr:from>
    <xdr:ext cx="469744" cy="259045"/>
    <xdr:sp macro="" textlink="">
      <xdr:nvSpPr>
        <xdr:cNvPr id="537" name="テキスト ボックス 536"/>
        <xdr:cNvSpPr txBox="1"/>
      </xdr:nvSpPr>
      <xdr:spPr>
        <a:xfrm>
          <a:off x="13468427" y="672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122238</xdr:rowOff>
    </xdr:from>
    <xdr:to>
      <xdr:col>18</xdr:col>
      <xdr:colOff>492125</xdr:colOff>
      <xdr:row>37</xdr:row>
      <xdr:rowOff>52388</xdr:rowOff>
    </xdr:to>
    <xdr:sp macro="" textlink="">
      <xdr:nvSpPr>
        <xdr:cNvPr id="538" name="円/楕円 537"/>
        <xdr:cNvSpPr/>
      </xdr:nvSpPr>
      <xdr:spPr>
        <a:xfrm>
          <a:off x="12763500" y="629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68915</xdr:rowOff>
    </xdr:from>
    <xdr:ext cx="534377" cy="259045"/>
    <xdr:sp macro="" textlink="">
      <xdr:nvSpPr>
        <xdr:cNvPr id="539" name="テキスト ボックス 538"/>
        <xdr:cNvSpPr txBox="1"/>
      </xdr:nvSpPr>
      <xdr:spPr>
        <a:xfrm>
          <a:off x="12547111" y="606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フローチャート :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4" name="フローチャート :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5" name="テキスト ボックス 56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7" name="フローチャート :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8" name="テキスト ボックス 56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70" name="フローチャート :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71" name="テキスト ボックス 57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2" name="フローチャート :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73" name="テキスト ボックス 57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9" name="円/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81" name="円/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82" name="テキスト ボックス 58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83" name="円/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4" name="テキスト ボックス 58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5" name="円/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6" name="テキスト ボックス 58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7" name="円/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8" name="テキスト ボックス 58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99" name="テキスト ボックス 598"/>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600" name="直線コネクタ 59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601" name="テキスト ボックス 600"/>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2" name="直線コネクタ 60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03" name="テキスト ボックス 60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04" name="直線コネクタ 60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05" name="テキスト ボックス 60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6" name="直線コネクタ 60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07" name="テキスト ボックス 60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9" name="テキスト ボックス 60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66685</xdr:rowOff>
    </xdr:from>
    <xdr:to>
      <xdr:col>23</xdr:col>
      <xdr:colOff>516889</xdr:colOff>
      <xdr:row>79</xdr:row>
      <xdr:rowOff>75189</xdr:rowOff>
    </xdr:to>
    <xdr:cxnSp macro="">
      <xdr:nvCxnSpPr>
        <xdr:cNvPr id="611" name="直線コネクタ 610"/>
        <xdr:cNvCxnSpPr/>
      </xdr:nvCxnSpPr>
      <xdr:spPr>
        <a:xfrm flipV="1">
          <a:off x="16317595" y="12239635"/>
          <a:ext cx="1269" cy="1380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79016</xdr:rowOff>
    </xdr:from>
    <xdr:ext cx="534377" cy="259045"/>
    <xdr:sp macro="" textlink="">
      <xdr:nvSpPr>
        <xdr:cNvPr id="612" name="公債費最小値テキスト"/>
        <xdr:cNvSpPr txBox="1"/>
      </xdr:nvSpPr>
      <xdr:spPr>
        <a:xfrm>
          <a:off x="16370300" y="1362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27,661</a:t>
          </a:r>
          <a:endParaRPr kumimoji="1" lang="ja-JP" altLang="en-US" sz="1000" b="1">
            <a:latin typeface="ＭＳ Ｐゴシック"/>
          </a:endParaRPr>
        </a:p>
      </xdr:txBody>
    </xdr:sp>
    <xdr:clientData/>
  </xdr:oneCellAnchor>
  <xdr:twoCellAnchor>
    <xdr:from>
      <xdr:col>23</xdr:col>
      <xdr:colOff>428625</xdr:colOff>
      <xdr:row>79</xdr:row>
      <xdr:rowOff>75189</xdr:rowOff>
    </xdr:from>
    <xdr:to>
      <xdr:col>23</xdr:col>
      <xdr:colOff>606425</xdr:colOff>
      <xdr:row>79</xdr:row>
      <xdr:rowOff>75189</xdr:rowOff>
    </xdr:to>
    <xdr:cxnSp macro="">
      <xdr:nvCxnSpPr>
        <xdr:cNvPr id="613" name="直線コネクタ 612"/>
        <xdr:cNvCxnSpPr/>
      </xdr:nvCxnSpPr>
      <xdr:spPr>
        <a:xfrm>
          <a:off x="16230600" y="1361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13362</xdr:rowOff>
    </xdr:from>
    <xdr:ext cx="534377" cy="259045"/>
    <xdr:sp macro="" textlink="">
      <xdr:nvSpPr>
        <xdr:cNvPr id="614" name="公債費最大値テキスト"/>
        <xdr:cNvSpPr txBox="1"/>
      </xdr:nvSpPr>
      <xdr:spPr>
        <a:xfrm>
          <a:off x="16370300" y="12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57,847</a:t>
          </a:r>
          <a:endParaRPr kumimoji="1" lang="ja-JP" altLang="en-US" sz="1000" b="1">
            <a:latin typeface="ＭＳ Ｐゴシック"/>
          </a:endParaRPr>
        </a:p>
      </xdr:txBody>
    </xdr:sp>
    <xdr:clientData/>
  </xdr:oneCellAnchor>
  <xdr:twoCellAnchor>
    <xdr:from>
      <xdr:col>23</xdr:col>
      <xdr:colOff>428625</xdr:colOff>
      <xdr:row>71</xdr:row>
      <xdr:rowOff>66685</xdr:rowOff>
    </xdr:from>
    <xdr:to>
      <xdr:col>23</xdr:col>
      <xdr:colOff>606425</xdr:colOff>
      <xdr:row>71</xdr:row>
      <xdr:rowOff>66685</xdr:rowOff>
    </xdr:to>
    <xdr:cxnSp macro="">
      <xdr:nvCxnSpPr>
        <xdr:cNvPr id="615" name="直線コネクタ 614"/>
        <xdr:cNvCxnSpPr/>
      </xdr:nvCxnSpPr>
      <xdr:spPr>
        <a:xfrm>
          <a:off x="16230600" y="12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130373</xdr:rowOff>
    </xdr:from>
    <xdr:to>
      <xdr:col>23</xdr:col>
      <xdr:colOff>517525</xdr:colOff>
      <xdr:row>72</xdr:row>
      <xdr:rowOff>17399</xdr:rowOff>
    </xdr:to>
    <xdr:cxnSp macro="">
      <xdr:nvCxnSpPr>
        <xdr:cNvPr id="616" name="直線コネクタ 615"/>
        <xdr:cNvCxnSpPr/>
      </xdr:nvCxnSpPr>
      <xdr:spPr>
        <a:xfrm>
          <a:off x="15481300" y="12303323"/>
          <a:ext cx="838200" cy="5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119997</xdr:rowOff>
    </xdr:from>
    <xdr:ext cx="534377" cy="259045"/>
    <xdr:sp macro="" textlink="">
      <xdr:nvSpPr>
        <xdr:cNvPr id="617" name="公債費平均値テキスト"/>
        <xdr:cNvSpPr txBox="1"/>
      </xdr:nvSpPr>
      <xdr:spPr>
        <a:xfrm>
          <a:off x="16370300" y="1280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43,848</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141570</xdr:rowOff>
    </xdr:from>
    <xdr:to>
      <xdr:col>23</xdr:col>
      <xdr:colOff>568325</xdr:colOff>
      <xdr:row>75</xdr:row>
      <xdr:rowOff>71720</xdr:rowOff>
    </xdr:to>
    <xdr:sp macro="" textlink="">
      <xdr:nvSpPr>
        <xdr:cNvPr id="618" name="フローチャート : 判断 617"/>
        <xdr:cNvSpPr/>
      </xdr:nvSpPr>
      <xdr:spPr>
        <a:xfrm>
          <a:off x="16268700" y="1282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130373</xdr:rowOff>
    </xdr:from>
    <xdr:to>
      <xdr:col>22</xdr:col>
      <xdr:colOff>365125</xdr:colOff>
      <xdr:row>71</xdr:row>
      <xdr:rowOff>142077</xdr:rowOff>
    </xdr:to>
    <xdr:cxnSp macro="">
      <xdr:nvCxnSpPr>
        <xdr:cNvPr id="619" name="直線コネクタ 618"/>
        <xdr:cNvCxnSpPr/>
      </xdr:nvCxnSpPr>
      <xdr:spPr>
        <a:xfrm flipV="1">
          <a:off x="14592300" y="12303323"/>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108559</xdr:rowOff>
    </xdr:from>
    <xdr:to>
      <xdr:col>22</xdr:col>
      <xdr:colOff>415925</xdr:colOff>
      <xdr:row>74</xdr:row>
      <xdr:rowOff>38709</xdr:rowOff>
    </xdr:to>
    <xdr:sp macro="" textlink="">
      <xdr:nvSpPr>
        <xdr:cNvPr id="620" name="フローチャート : 判断 619"/>
        <xdr:cNvSpPr/>
      </xdr:nvSpPr>
      <xdr:spPr>
        <a:xfrm>
          <a:off x="15430500" y="126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29836</xdr:rowOff>
    </xdr:from>
    <xdr:ext cx="534377" cy="259045"/>
    <xdr:sp macro="" textlink="">
      <xdr:nvSpPr>
        <xdr:cNvPr id="621" name="テキスト ボックス 620"/>
        <xdr:cNvSpPr txBox="1"/>
      </xdr:nvSpPr>
      <xdr:spPr>
        <a:xfrm>
          <a:off x="15214111" y="1271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48,320</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142077</xdr:rowOff>
    </xdr:from>
    <xdr:to>
      <xdr:col>21</xdr:col>
      <xdr:colOff>161925</xdr:colOff>
      <xdr:row>72</xdr:row>
      <xdr:rowOff>42316</xdr:rowOff>
    </xdr:to>
    <xdr:cxnSp macro="">
      <xdr:nvCxnSpPr>
        <xdr:cNvPr id="622" name="直線コネクタ 621"/>
        <xdr:cNvCxnSpPr/>
      </xdr:nvCxnSpPr>
      <xdr:spPr>
        <a:xfrm flipV="1">
          <a:off x="13703300" y="12315027"/>
          <a:ext cx="889000" cy="7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37419</xdr:rowOff>
    </xdr:from>
    <xdr:to>
      <xdr:col>21</xdr:col>
      <xdr:colOff>212725</xdr:colOff>
      <xdr:row>74</xdr:row>
      <xdr:rowOff>139019</xdr:rowOff>
    </xdr:to>
    <xdr:sp macro="" textlink="">
      <xdr:nvSpPr>
        <xdr:cNvPr id="623" name="フローチャート : 判断 622"/>
        <xdr:cNvSpPr/>
      </xdr:nvSpPr>
      <xdr:spPr>
        <a:xfrm>
          <a:off x="14541500" y="127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130146</xdr:rowOff>
    </xdr:from>
    <xdr:ext cx="534377" cy="259045"/>
    <xdr:sp macro="" textlink="">
      <xdr:nvSpPr>
        <xdr:cNvPr id="624" name="テキスト ボックス 623"/>
        <xdr:cNvSpPr txBox="1"/>
      </xdr:nvSpPr>
      <xdr:spPr>
        <a:xfrm>
          <a:off x="14325111" y="1281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42316</xdr:rowOff>
    </xdr:from>
    <xdr:to>
      <xdr:col>19</xdr:col>
      <xdr:colOff>644525</xdr:colOff>
      <xdr:row>72</xdr:row>
      <xdr:rowOff>70846</xdr:rowOff>
    </xdr:to>
    <xdr:cxnSp macro="">
      <xdr:nvCxnSpPr>
        <xdr:cNvPr id="625" name="直線コネクタ 624"/>
        <xdr:cNvCxnSpPr/>
      </xdr:nvCxnSpPr>
      <xdr:spPr>
        <a:xfrm flipV="1">
          <a:off x="12814300" y="12386716"/>
          <a:ext cx="889000" cy="2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8158</xdr:rowOff>
    </xdr:from>
    <xdr:to>
      <xdr:col>20</xdr:col>
      <xdr:colOff>9525</xdr:colOff>
      <xdr:row>74</xdr:row>
      <xdr:rowOff>109758</xdr:rowOff>
    </xdr:to>
    <xdr:sp macro="" textlink="">
      <xdr:nvSpPr>
        <xdr:cNvPr id="626" name="フローチャート : 判断 625"/>
        <xdr:cNvSpPr/>
      </xdr:nvSpPr>
      <xdr:spPr>
        <a:xfrm>
          <a:off x="13652500" y="1269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100885</xdr:rowOff>
    </xdr:from>
    <xdr:ext cx="534377" cy="259045"/>
    <xdr:sp macro="" textlink="">
      <xdr:nvSpPr>
        <xdr:cNvPr id="627" name="テキスト ボックス 626"/>
        <xdr:cNvSpPr txBox="1"/>
      </xdr:nvSpPr>
      <xdr:spPr>
        <a:xfrm>
          <a:off x="13436111" y="1278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151674</xdr:rowOff>
    </xdr:from>
    <xdr:to>
      <xdr:col>18</xdr:col>
      <xdr:colOff>492125</xdr:colOff>
      <xdr:row>74</xdr:row>
      <xdr:rowOff>81824</xdr:rowOff>
    </xdr:to>
    <xdr:sp macro="" textlink="">
      <xdr:nvSpPr>
        <xdr:cNvPr id="628" name="フローチャート : 判断 627"/>
        <xdr:cNvSpPr/>
      </xdr:nvSpPr>
      <xdr:spPr>
        <a:xfrm>
          <a:off x="12763500" y="1266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72951</xdr:rowOff>
    </xdr:from>
    <xdr:ext cx="534377" cy="259045"/>
    <xdr:sp macro="" textlink="">
      <xdr:nvSpPr>
        <xdr:cNvPr id="629" name="テキスト ボックス 628"/>
        <xdr:cNvSpPr txBox="1"/>
      </xdr:nvSpPr>
      <xdr:spPr>
        <a:xfrm>
          <a:off x="12547111" y="1276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71</xdr:row>
      <xdr:rowOff>138049</xdr:rowOff>
    </xdr:from>
    <xdr:to>
      <xdr:col>23</xdr:col>
      <xdr:colOff>568325</xdr:colOff>
      <xdr:row>72</xdr:row>
      <xdr:rowOff>68199</xdr:rowOff>
    </xdr:to>
    <xdr:sp macro="" textlink="">
      <xdr:nvSpPr>
        <xdr:cNvPr id="635" name="円/楕円 634"/>
        <xdr:cNvSpPr/>
      </xdr:nvSpPr>
      <xdr:spPr>
        <a:xfrm>
          <a:off x="16268700" y="1231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52976</xdr:rowOff>
    </xdr:from>
    <xdr:ext cx="534377" cy="259045"/>
    <xdr:sp macro="" textlink="">
      <xdr:nvSpPr>
        <xdr:cNvPr id="636" name="公債費該当値テキスト"/>
        <xdr:cNvSpPr txBox="1"/>
      </xdr:nvSpPr>
      <xdr:spPr>
        <a:xfrm>
          <a:off x="16370300" y="1222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55,175</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79573</xdr:rowOff>
    </xdr:from>
    <xdr:to>
      <xdr:col>22</xdr:col>
      <xdr:colOff>415925</xdr:colOff>
      <xdr:row>72</xdr:row>
      <xdr:rowOff>9723</xdr:rowOff>
    </xdr:to>
    <xdr:sp macro="" textlink="">
      <xdr:nvSpPr>
        <xdr:cNvPr id="637" name="円/楕円 636"/>
        <xdr:cNvSpPr/>
      </xdr:nvSpPr>
      <xdr:spPr>
        <a:xfrm>
          <a:off x="15430500" y="1225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26250</xdr:rowOff>
    </xdr:from>
    <xdr:ext cx="534377" cy="259045"/>
    <xdr:sp macro="" textlink="">
      <xdr:nvSpPr>
        <xdr:cNvPr id="638" name="テキスト ボックス 637"/>
        <xdr:cNvSpPr txBox="1"/>
      </xdr:nvSpPr>
      <xdr:spPr>
        <a:xfrm>
          <a:off x="15214111" y="1202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56,454</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91277</xdr:rowOff>
    </xdr:from>
    <xdr:to>
      <xdr:col>21</xdr:col>
      <xdr:colOff>212725</xdr:colOff>
      <xdr:row>72</xdr:row>
      <xdr:rowOff>21427</xdr:rowOff>
    </xdr:to>
    <xdr:sp macro="" textlink="">
      <xdr:nvSpPr>
        <xdr:cNvPr id="639" name="円/楕円 638"/>
        <xdr:cNvSpPr/>
      </xdr:nvSpPr>
      <xdr:spPr>
        <a:xfrm>
          <a:off x="14541500" y="1226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37954</xdr:rowOff>
    </xdr:from>
    <xdr:ext cx="534377" cy="259045"/>
    <xdr:sp macro="" textlink="">
      <xdr:nvSpPr>
        <xdr:cNvPr id="640" name="テキスト ボックス 639"/>
        <xdr:cNvSpPr txBox="1"/>
      </xdr:nvSpPr>
      <xdr:spPr>
        <a:xfrm>
          <a:off x="14325111" y="1203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56,198</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162966</xdr:rowOff>
    </xdr:from>
    <xdr:to>
      <xdr:col>20</xdr:col>
      <xdr:colOff>9525</xdr:colOff>
      <xdr:row>72</xdr:row>
      <xdr:rowOff>93116</xdr:rowOff>
    </xdr:to>
    <xdr:sp macro="" textlink="">
      <xdr:nvSpPr>
        <xdr:cNvPr id="641" name="円/楕円 640"/>
        <xdr:cNvSpPr/>
      </xdr:nvSpPr>
      <xdr:spPr>
        <a:xfrm>
          <a:off x="13652500" y="1233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109643</xdr:rowOff>
    </xdr:from>
    <xdr:ext cx="534377" cy="259045"/>
    <xdr:sp macro="" textlink="">
      <xdr:nvSpPr>
        <xdr:cNvPr id="642" name="テキスト ボックス 641"/>
        <xdr:cNvSpPr txBox="1"/>
      </xdr:nvSpPr>
      <xdr:spPr>
        <a:xfrm>
          <a:off x="13436111" y="1211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54,630</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20046</xdr:rowOff>
    </xdr:from>
    <xdr:to>
      <xdr:col>18</xdr:col>
      <xdr:colOff>492125</xdr:colOff>
      <xdr:row>72</xdr:row>
      <xdr:rowOff>121646</xdr:rowOff>
    </xdr:to>
    <xdr:sp macro="" textlink="">
      <xdr:nvSpPr>
        <xdr:cNvPr id="643" name="円/楕円 642"/>
        <xdr:cNvSpPr/>
      </xdr:nvSpPr>
      <xdr:spPr>
        <a:xfrm>
          <a:off x="12763500" y="1236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138173</xdr:rowOff>
    </xdr:from>
    <xdr:ext cx="534377" cy="259045"/>
    <xdr:sp macro="" textlink="">
      <xdr:nvSpPr>
        <xdr:cNvPr id="644" name="テキスト ボックス 643"/>
        <xdr:cNvSpPr txBox="1"/>
      </xdr:nvSpPr>
      <xdr:spPr>
        <a:xfrm>
          <a:off x="12547111" y="1213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54,006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5" name="直線コネクタ 65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6" name="テキスト ボックス 65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7" name="直線コネクタ 65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8" name="テキスト ボックス 65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9" name="直線コネクタ 65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0" name="テキスト ボックス 65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1" name="直線コネクタ 66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2" name="テキスト ボックス 66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3" name="直線コネクタ 66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4" name="テキスト ボックス 66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5" name="直線コネクタ 66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66" name="テキスト ボックス 66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8" name="テキスト ボックス 66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39802</xdr:rowOff>
    </xdr:from>
    <xdr:to>
      <xdr:col>23</xdr:col>
      <xdr:colOff>516889</xdr:colOff>
      <xdr:row>99</xdr:row>
      <xdr:rowOff>98290</xdr:rowOff>
    </xdr:to>
    <xdr:cxnSp macro="">
      <xdr:nvCxnSpPr>
        <xdr:cNvPr id="670" name="直線コネクタ 669"/>
        <xdr:cNvCxnSpPr/>
      </xdr:nvCxnSpPr>
      <xdr:spPr>
        <a:xfrm flipV="1">
          <a:off x="16317595" y="15641752"/>
          <a:ext cx="1269" cy="1430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102117</xdr:rowOff>
    </xdr:from>
    <xdr:ext cx="313932" cy="259045"/>
    <xdr:sp macro="" textlink="">
      <xdr:nvSpPr>
        <xdr:cNvPr id="671" name="積立金最小値テキスト"/>
        <xdr:cNvSpPr txBox="1"/>
      </xdr:nvSpPr>
      <xdr:spPr>
        <a:xfrm>
          <a:off x="16370300" y="17075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a:t>
          </a:r>
          <a:endParaRPr kumimoji="1" lang="ja-JP" altLang="en-US" sz="1000" b="1">
            <a:latin typeface="ＭＳ Ｐゴシック"/>
          </a:endParaRPr>
        </a:p>
      </xdr:txBody>
    </xdr:sp>
    <xdr:clientData/>
  </xdr:oneCellAnchor>
  <xdr:twoCellAnchor>
    <xdr:from>
      <xdr:col>23</xdr:col>
      <xdr:colOff>428625</xdr:colOff>
      <xdr:row>99</xdr:row>
      <xdr:rowOff>98290</xdr:rowOff>
    </xdr:from>
    <xdr:to>
      <xdr:col>23</xdr:col>
      <xdr:colOff>606425</xdr:colOff>
      <xdr:row>99</xdr:row>
      <xdr:rowOff>98290</xdr:rowOff>
    </xdr:to>
    <xdr:cxnSp macro="">
      <xdr:nvCxnSpPr>
        <xdr:cNvPr id="672" name="直線コネクタ 671"/>
        <xdr:cNvCxnSpPr/>
      </xdr:nvCxnSpPr>
      <xdr:spPr>
        <a:xfrm>
          <a:off x="16230600" y="1707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157929</xdr:rowOff>
    </xdr:from>
    <xdr:ext cx="534377" cy="259045"/>
    <xdr:sp macro="" textlink="">
      <xdr:nvSpPr>
        <xdr:cNvPr id="673" name="積立金最大値テキスト"/>
        <xdr:cNvSpPr txBox="1"/>
      </xdr:nvSpPr>
      <xdr:spPr>
        <a:xfrm>
          <a:off x="16370300" y="1541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43,809</a:t>
          </a:r>
          <a:endParaRPr kumimoji="1" lang="ja-JP" altLang="en-US" sz="1000" b="1">
            <a:latin typeface="ＭＳ Ｐゴシック"/>
          </a:endParaRPr>
        </a:p>
      </xdr:txBody>
    </xdr:sp>
    <xdr:clientData/>
  </xdr:oneCellAnchor>
  <xdr:twoCellAnchor>
    <xdr:from>
      <xdr:col>23</xdr:col>
      <xdr:colOff>428625</xdr:colOff>
      <xdr:row>91</xdr:row>
      <xdr:rowOff>39802</xdr:rowOff>
    </xdr:from>
    <xdr:to>
      <xdr:col>23</xdr:col>
      <xdr:colOff>606425</xdr:colOff>
      <xdr:row>91</xdr:row>
      <xdr:rowOff>39802</xdr:rowOff>
    </xdr:to>
    <xdr:cxnSp macro="">
      <xdr:nvCxnSpPr>
        <xdr:cNvPr id="674" name="直線コネクタ 673"/>
        <xdr:cNvCxnSpPr/>
      </xdr:nvCxnSpPr>
      <xdr:spPr>
        <a:xfrm>
          <a:off x="16230600" y="156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125625</xdr:rowOff>
    </xdr:from>
    <xdr:to>
      <xdr:col>23</xdr:col>
      <xdr:colOff>517525</xdr:colOff>
      <xdr:row>99</xdr:row>
      <xdr:rowOff>5153</xdr:rowOff>
    </xdr:to>
    <xdr:cxnSp macro="">
      <xdr:nvCxnSpPr>
        <xdr:cNvPr id="675" name="直線コネクタ 674"/>
        <xdr:cNvCxnSpPr/>
      </xdr:nvCxnSpPr>
      <xdr:spPr>
        <a:xfrm>
          <a:off x="15481300" y="16756275"/>
          <a:ext cx="838200" cy="22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34543</xdr:rowOff>
    </xdr:from>
    <xdr:ext cx="534377" cy="259045"/>
    <xdr:sp macro="" textlink="">
      <xdr:nvSpPr>
        <xdr:cNvPr id="676" name="積立金平均値テキスト"/>
        <xdr:cNvSpPr txBox="1"/>
      </xdr:nvSpPr>
      <xdr:spPr>
        <a:xfrm>
          <a:off x="16370300" y="16322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11666</xdr:rowOff>
    </xdr:from>
    <xdr:to>
      <xdr:col>23</xdr:col>
      <xdr:colOff>568325</xdr:colOff>
      <xdr:row>96</xdr:row>
      <xdr:rowOff>113266</xdr:rowOff>
    </xdr:to>
    <xdr:sp macro="" textlink="">
      <xdr:nvSpPr>
        <xdr:cNvPr id="677" name="フローチャート : 判断 676"/>
        <xdr:cNvSpPr/>
      </xdr:nvSpPr>
      <xdr:spPr>
        <a:xfrm>
          <a:off x="16268700" y="1647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78305</xdr:rowOff>
    </xdr:from>
    <xdr:to>
      <xdr:col>22</xdr:col>
      <xdr:colOff>365125</xdr:colOff>
      <xdr:row>97</xdr:row>
      <xdr:rowOff>125625</xdr:rowOff>
    </xdr:to>
    <xdr:cxnSp macro="">
      <xdr:nvCxnSpPr>
        <xdr:cNvPr id="678" name="直線コネクタ 677"/>
        <xdr:cNvCxnSpPr/>
      </xdr:nvCxnSpPr>
      <xdr:spPr>
        <a:xfrm>
          <a:off x="14592300" y="16708955"/>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117247</xdr:rowOff>
    </xdr:from>
    <xdr:to>
      <xdr:col>22</xdr:col>
      <xdr:colOff>415925</xdr:colOff>
      <xdr:row>96</xdr:row>
      <xdr:rowOff>47397</xdr:rowOff>
    </xdr:to>
    <xdr:sp macro="" textlink="">
      <xdr:nvSpPr>
        <xdr:cNvPr id="679" name="フローチャート : 判断 678"/>
        <xdr:cNvSpPr/>
      </xdr:nvSpPr>
      <xdr:spPr>
        <a:xfrm>
          <a:off x="15430500" y="1640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63924</xdr:rowOff>
    </xdr:from>
    <xdr:ext cx="534377" cy="259045"/>
    <xdr:sp macro="" textlink="">
      <xdr:nvSpPr>
        <xdr:cNvPr id="680" name="テキスト ボックス 679"/>
        <xdr:cNvSpPr txBox="1"/>
      </xdr:nvSpPr>
      <xdr:spPr>
        <a:xfrm>
          <a:off x="15214111" y="1618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18,882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129217</xdr:rowOff>
    </xdr:from>
    <xdr:to>
      <xdr:col>21</xdr:col>
      <xdr:colOff>161925</xdr:colOff>
      <xdr:row>97</xdr:row>
      <xdr:rowOff>78305</xdr:rowOff>
    </xdr:to>
    <xdr:cxnSp macro="">
      <xdr:nvCxnSpPr>
        <xdr:cNvPr id="681" name="直線コネクタ 680"/>
        <xdr:cNvCxnSpPr/>
      </xdr:nvCxnSpPr>
      <xdr:spPr>
        <a:xfrm>
          <a:off x="13703300" y="16588417"/>
          <a:ext cx="889000" cy="12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133738</xdr:rowOff>
    </xdr:from>
    <xdr:to>
      <xdr:col>21</xdr:col>
      <xdr:colOff>212725</xdr:colOff>
      <xdr:row>96</xdr:row>
      <xdr:rowOff>63888</xdr:rowOff>
    </xdr:to>
    <xdr:sp macro="" textlink="">
      <xdr:nvSpPr>
        <xdr:cNvPr id="682" name="フローチャート : 判断 681"/>
        <xdr:cNvSpPr/>
      </xdr:nvSpPr>
      <xdr:spPr>
        <a:xfrm>
          <a:off x="14541500" y="164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80415</xdr:rowOff>
    </xdr:from>
    <xdr:ext cx="534377" cy="259045"/>
    <xdr:sp macro="" textlink="">
      <xdr:nvSpPr>
        <xdr:cNvPr id="683" name="テキスト ボックス 682"/>
        <xdr:cNvSpPr txBox="1"/>
      </xdr:nvSpPr>
      <xdr:spPr>
        <a:xfrm>
          <a:off x="14325111" y="1619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129217</xdr:rowOff>
    </xdr:from>
    <xdr:to>
      <xdr:col>19</xdr:col>
      <xdr:colOff>644525</xdr:colOff>
      <xdr:row>97</xdr:row>
      <xdr:rowOff>129969</xdr:rowOff>
    </xdr:to>
    <xdr:cxnSp macro="">
      <xdr:nvCxnSpPr>
        <xdr:cNvPr id="684" name="直線コネクタ 683"/>
        <xdr:cNvCxnSpPr/>
      </xdr:nvCxnSpPr>
      <xdr:spPr>
        <a:xfrm flipV="1">
          <a:off x="12814300" y="16588417"/>
          <a:ext cx="889000" cy="17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169628</xdr:rowOff>
    </xdr:from>
    <xdr:to>
      <xdr:col>20</xdr:col>
      <xdr:colOff>9525</xdr:colOff>
      <xdr:row>96</xdr:row>
      <xdr:rowOff>99778</xdr:rowOff>
    </xdr:to>
    <xdr:sp macro="" textlink="">
      <xdr:nvSpPr>
        <xdr:cNvPr id="685" name="フローチャート : 判断 684"/>
        <xdr:cNvSpPr/>
      </xdr:nvSpPr>
      <xdr:spPr>
        <a:xfrm>
          <a:off x="13652500" y="164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116305</xdr:rowOff>
    </xdr:from>
    <xdr:ext cx="534377" cy="259045"/>
    <xdr:sp macro="" textlink="">
      <xdr:nvSpPr>
        <xdr:cNvPr id="686" name="テキスト ボックス 685"/>
        <xdr:cNvSpPr txBox="1"/>
      </xdr:nvSpPr>
      <xdr:spPr>
        <a:xfrm>
          <a:off x="13436111" y="1623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22279</xdr:rowOff>
    </xdr:from>
    <xdr:to>
      <xdr:col>18</xdr:col>
      <xdr:colOff>492125</xdr:colOff>
      <xdr:row>96</xdr:row>
      <xdr:rowOff>123879</xdr:rowOff>
    </xdr:to>
    <xdr:sp macro="" textlink="">
      <xdr:nvSpPr>
        <xdr:cNvPr id="687" name="フローチャート : 判断 686"/>
        <xdr:cNvSpPr/>
      </xdr:nvSpPr>
      <xdr:spPr>
        <a:xfrm>
          <a:off x="12763500" y="164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140406</xdr:rowOff>
    </xdr:from>
    <xdr:ext cx="534377" cy="259045"/>
    <xdr:sp macro="" textlink="">
      <xdr:nvSpPr>
        <xdr:cNvPr id="688" name="テキスト ボックス 687"/>
        <xdr:cNvSpPr txBox="1"/>
      </xdr:nvSpPr>
      <xdr:spPr>
        <a:xfrm>
          <a:off x="12547111" y="1625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125803</xdr:rowOff>
    </xdr:from>
    <xdr:to>
      <xdr:col>23</xdr:col>
      <xdr:colOff>568325</xdr:colOff>
      <xdr:row>99</xdr:row>
      <xdr:rowOff>55953</xdr:rowOff>
    </xdr:to>
    <xdr:sp macro="" textlink="">
      <xdr:nvSpPr>
        <xdr:cNvPr id="694" name="円/楕円 693"/>
        <xdr:cNvSpPr/>
      </xdr:nvSpPr>
      <xdr:spPr>
        <a:xfrm>
          <a:off x="16268700" y="1692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40730</xdr:rowOff>
    </xdr:from>
    <xdr:ext cx="469744" cy="259045"/>
    <xdr:sp macro="" textlink="">
      <xdr:nvSpPr>
        <xdr:cNvPr id="695" name="積立金該当値テキスト"/>
        <xdr:cNvSpPr txBox="1"/>
      </xdr:nvSpPr>
      <xdr:spPr>
        <a:xfrm>
          <a:off x="16370300" y="1684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74825</xdr:rowOff>
    </xdr:from>
    <xdr:to>
      <xdr:col>22</xdr:col>
      <xdr:colOff>415925</xdr:colOff>
      <xdr:row>98</xdr:row>
      <xdr:rowOff>4975</xdr:rowOff>
    </xdr:to>
    <xdr:sp macro="" textlink="">
      <xdr:nvSpPr>
        <xdr:cNvPr id="696" name="円/楕円 695"/>
        <xdr:cNvSpPr/>
      </xdr:nvSpPr>
      <xdr:spPr>
        <a:xfrm>
          <a:off x="15430500" y="1670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167552</xdr:rowOff>
    </xdr:from>
    <xdr:ext cx="469744" cy="259045"/>
    <xdr:sp macro="" textlink="">
      <xdr:nvSpPr>
        <xdr:cNvPr id="697" name="テキスト ボックス 696"/>
        <xdr:cNvSpPr txBox="1"/>
      </xdr:nvSpPr>
      <xdr:spPr>
        <a:xfrm>
          <a:off x="15246427" y="1679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27505</xdr:rowOff>
    </xdr:from>
    <xdr:to>
      <xdr:col>21</xdr:col>
      <xdr:colOff>212725</xdr:colOff>
      <xdr:row>97</xdr:row>
      <xdr:rowOff>129105</xdr:rowOff>
    </xdr:to>
    <xdr:sp macro="" textlink="">
      <xdr:nvSpPr>
        <xdr:cNvPr id="698" name="円/楕円 697"/>
        <xdr:cNvSpPr/>
      </xdr:nvSpPr>
      <xdr:spPr>
        <a:xfrm>
          <a:off x="14541500" y="166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120232</xdr:rowOff>
    </xdr:from>
    <xdr:ext cx="534377" cy="259045"/>
    <xdr:sp macro="" textlink="">
      <xdr:nvSpPr>
        <xdr:cNvPr id="699" name="テキスト ボックス 698"/>
        <xdr:cNvSpPr txBox="1"/>
      </xdr:nvSpPr>
      <xdr:spPr>
        <a:xfrm>
          <a:off x="14325111" y="1675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78417</xdr:rowOff>
    </xdr:from>
    <xdr:to>
      <xdr:col>20</xdr:col>
      <xdr:colOff>9525</xdr:colOff>
      <xdr:row>97</xdr:row>
      <xdr:rowOff>8567</xdr:rowOff>
    </xdr:to>
    <xdr:sp macro="" textlink="">
      <xdr:nvSpPr>
        <xdr:cNvPr id="700" name="円/楕円 699"/>
        <xdr:cNvSpPr/>
      </xdr:nvSpPr>
      <xdr:spPr>
        <a:xfrm>
          <a:off x="13652500" y="1653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171144</xdr:rowOff>
    </xdr:from>
    <xdr:ext cx="534377" cy="259045"/>
    <xdr:sp macro="" textlink="">
      <xdr:nvSpPr>
        <xdr:cNvPr id="701" name="テキスト ボックス 700"/>
        <xdr:cNvSpPr txBox="1"/>
      </xdr:nvSpPr>
      <xdr:spPr>
        <a:xfrm>
          <a:off x="13436111" y="1663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14,821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79169</xdr:rowOff>
    </xdr:from>
    <xdr:to>
      <xdr:col>18</xdr:col>
      <xdr:colOff>492125</xdr:colOff>
      <xdr:row>98</xdr:row>
      <xdr:rowOff>9319</xdr:rowOff>
    </xdr:to>
    <xdr:sp macro="" textlink="">
      <xdr:nvSpPr>
        <xdr:cNvPr id="702" name="円/楕円 701"/>
        <xdr:cNvSpPr/>
      </xdr:nvSpPr>
      <xdr:spPr>
        <a:xfrm>
          <a:off x="12763500" y="1670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446</xdr:rowOff>
    </xdr:from>
    <xdr:ext cx="469744" cy="259045"/>
    <xdr:sp macro="" textlink="">
      <xdr:nvSpPr>
        <xdr:cNvPr id="703" name="テキスト ボックス 702"/>
        <xdr:cNvSpPr txBox="1"/>
      </xdr:nvSpPr>
      <xdr:spPr>
        <a:xfrm>
          <a:off x="12579427" y="1680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7" name="テキスト ボックス 71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9" name="テキスト ボックス 71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1" name="テキスト ボックス 72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126746</xdr:rowOff>
    </xdr:from>
    <xdr:to>
      <xdr:col>32</xdr:col>
      <xdr:colOff>186689</xdr:colOff>
      <xdr:row>39</xdr:row>
      <xdr:rowOff>44450</xdr:rowOff>
    </xdr:to>
    <xdr:cxnSp macro="">
      <xdr:nvCxnSpPr>
        <xdr:cNvPr id="727" name="直線コネクタ 726"/>
        <xdr:cNvCxnSpPr/>
      </xdr:nvCxnSpPr>
      <xdr:spPr>
        <a:xfrm flipV="1">
          <a:off x="22159595" y="5270246"/>
          <a:ext cx="1269"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73423</xdr:rowOff>
    </xdr:from>
    <xdr:ext cx="534377" cy="259045"/>
    <xdr:sp macro="" textlink="">
      <xdr:nvSpPr>
        <xdr:cNvPr id="730" name="投資及び出資金最大値テキスト"/>
        <xdr:cNvSpPr txBox="1"/>
      </xdr:nvSpPr>
      <xdr:spPr>
        <a:xfrm>
          <a:off x="22212300" y="504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11,502</a:t>
          </a:r>
          <a:endParaRPr kumimoji="1" lang="ja-JP" altLang="en-US" sz="1000" b="1">
            <a:latin typeface="ＭＳ Ｐゴシック"/>
          </a:endParaRPr>
        </a:p>
      </xdr:txBody>
    </xdr:sp>
    <xdr:clientData/>
  </xdr:oneCellAnchor>
  <xdr:twoCellAnchor>
    <xdr:from>
      <xdr:col>32</xdr:col>
      <xdr:colOff>98425</xdr:colOff>
      <xdr:row>30</xdr:row>
      <xdr:rowOff>126746</xdr:rowOff>
    </xdr:from>
    <xdr:to>
      <xdr:col>32</xdr:col>
      <xdr:colOff>276225</xdr:colOff>
      <xdr:row>30</xdr:row>
      <xdr:rowOff>126746</xdr:rowOff>
    </xdr:to>
    <xdr:cxnSp macro="">
      <xdr:nvCxnSpPr>
        <xdr:cNvPr id="731" name="直線コネクタ 730"/>
        <xdr:cNvCxnSpPr/>
      </xdr:nvCxnSpPr>
      <xdr:spPr>
        <a:xfrm>
          <a:off x="22072600" y="527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4589</xdr:rowOff>
    </xdr:from>
    <xdr:ext cx="469744" cy="259045"/>
    <xdr:sp macro="" textlink="">
      <xdr:nvSpPr>
        <xdr:cNvPr id="733" name="投資及び出資金平均値テキスト"/>
        <xdr:cNvSpPr txBox="1"/>
      </xdr:nvSpPr>
      <xdr:spPr>
        <a:xfrm>
          <a:off x="22212300" y="6176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2,794</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153162</xdr:rowOff>
    </xdr:from>
    <xdr:to>
      <xdr:col>32</xdr:col>
      <xdr:colOff>238125</xdr:colOff>
      <xdr:row>37</xdr:row>
      <xdr:rowOff>83312</xdr:rowOff>
    </xdr:to>
    <xdr:sp macro="" textlink="">
      <xdr:nvSpPr>
        <xdr:cNvPr id="734" name="フローチャート : 判断 733"/>
        <xdr:cNvSpPr/>
      </xdr:nvSpPr>
      <xdr:spPr>
        <a:xfrm>
          <a:off x="22110700" y="632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51562</xdr:rowOff>
    </xdr:from>
    <xdr:to>
      <xdr:col>31</xdr:col>
      <xdr:colOff>85725</xdr:colOff>
      <xdr:row>37</xdr:row>
      <xdr:rowOff>153162</xdr:rowOff>
    </xdr:to>
    <xdr:sp macro="" textlink="">
      <xdr:nvSpPr>
        <xdr:cNvPr id="736" name="フローチャート : 判断 735"/>
        <xdr:cNvSpPr/>
      </xdr:nvSpPr>
      <xdr:spPr>
        <a:xfrm>
          <a:off x="21272500" y="63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169689</xdr:rowOff>
    </xdr:from>
    <xdr:ext cx="469744" cy="259045"/>
    <xdr:sp macro="" textlink="">
      <xdr:nvSpPr>
        <xdr:cNvPr id="737" name="テキスト ボックス 736"/>
        <xdr:cNvSpPr txBox="1"/>
      </xdr:nvSpPr>
      <xdr:spPr>
        <a:xfrm>
          <a:off x="21088427" y="617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128778</xdr:rowOff>
    </xdr:from>
    <xdr:to>
      <xdr:col>29</xdr:col>
      <xdr:colOff>568325</xdr:colOff>
      <xdr:row>38</xdr:row>
      <xdr:rowOff>58928</xdr:rowOff>
    </xdr:to>
    <xdr:sp macro="" textlink="">
      <xdr:nvSpPr>
        <xdr:cNvPr id="739" name="フローチャート : 判断 738"/>
        <xdr:cNvSpPr/>
      </xdr:nvSpPr>
      <xdr:spPr>
        <a:xfrm>
          <a:off x="20383500" y="647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75455</xdr:rowOff>
    </xdr:from>
    <xdr:ext cx="469744" cy="259045"/>
    <xdr:sp macro="" textlink="">
      <xdr:nvSpPr>
        <xdr:cNvPr id="740" name="テキスト ボックス 739"/>
        <xdr:cNvSpPr txBox="1"/>
      </xdr:nvSpPr>
      <xdr:spPr>
        <a:xfrm>
          <a:off x="20199427" y="624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92837</xdr:rowOff>
    </xdr:from>
    <xdr:to>
      <xdr:col>28</xdr:col>
      <xdr:colOff>314325</xdr:colOff>
      <xdr:row>39</xdr:row>
      <xdr:rowOff>44450</xdr:rowOff>
    </xdr:to>
    <xdr:cxnSp macro="">
      <xdr:nvCxnSpPr>
        <xdr:cNvPr id="741" name="直線コネクタ 740"/>
        <xdr:cNvCxnSpPr/>
      </xdr:nvCxnSpPr>
      <xdr:spPr>
        <a:xfrm>
          <a:off x="18656300" y="6607937"/>
          <a:ext cx="889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158242</xdr:rowOff>
    </xdr:from>
    <xdr:to>
      <xdr:col>28</xdr:col>
      <xdr:colOff>365125</xdr:colOff>
      <xdr:row>38</xdr:row>
      <xdr:rowOff>88392</xdr:rowOff>
    </xdr:to>
    <xdr:sp macro="" textlink="">
      <xdr:nvSpPr>
        <xdr:cNvPr id="742" name="フローチャート : 判断 741"/>
        <xdr:cNvSpPr/>
      </xdr:nvSpPr>
      <xdr:spPr>
        <a:xfrm>
          <a:off x="19494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104919</xdr:rowOff>
    </xdr:from>
    <xdr:ext cx="469744" cy="259045"/>
    <xdr:sp macro="" textlink="">
      <xdr:nvSpPr>
        <xdr:cNvPr id="743" name="テキスト ボックス 742"/>
        <xdr:cNvSpPr txBox="1"/>
      </xdr:nvSpPr>
      <xdr:spPr>
        <a:xfrm>
          <a:off x="19310427" y="627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143891</xdr:rowOff>
    </xdr:from>
    <xdr:to>
      <xdr:col>27</xdr:col>
      <xdr:colOff>161925</xdr:colOff>
      <xdr:row>38</xdr:row>
      <xdr:rowOff>74040</xdr:rowOff>
    </xdr:to>
    <xdr:sp macro="" textlink="">
      <xdr:nvSpPr>
        <xdr:cNvPr id="744" name="フローチャート : 判断 743"/>
        <xdr:cNvSpPr/>
      </xdr:nvSpPr>
      <xdr:spPr>
        <a:xfrm>
          <a:off x="18605500" y="64875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90568</xdr:rowOff>
    </xdr:from>
    <xdr:ext cx="469744" cy="259045"/>
    <xdr:sp macro="" textlink="">
      <xdr:nvSpPr>
        <xdr:cNvPr id="745" name="テキスト ボックス 744"/>
        <xdr:cNvSpPr txBox="1"/>
      </xdr:nvSpPr>
      <xdr:spPr>
        <a:xfrm>
          <a:off x="18421427" y="626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1" name="円/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3" name="円/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4" name="テキスト ボックス 75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5" name="円/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6" name="テキスト ボックス 75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7" name="円/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8" name="テキスト ボックス 75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42037</xdr:rowOff>
    </xdr:from>
    <xdr:to>
      <xdr:col>27</xdr:col>
      <xdr:colOff>161925</xdr:colOff>
      <xdr:row>38</xdr:row>
      <xdr:rowOff>143637</xdr:rowOff>
    </xdr:to>
    <xdr:sp macro="" textlink="">
      <xdr:nvSpPr>
        <xdr:cNvPr id="759" name="円/楕円 758"/>
        <xdr:cNvSpPr/>
      </xdr:nvSpPr>
      <xdr:spPr>
        <a:xfrm>
          <a:off x="18605500" y="655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134764</xdr:rowOff>
    </xdr:from>
    <xdr:ext cx="378565" cy="259045"/>
    <xdr:sp macro="" textlink="">
      <xdr:nvSpPr>
        <xdr:cNvPr id="760" name="テキスト ボックス 759"/>
        <xdr:cNvSpPr txBox="1"/>
      </xdr:nvSpPr>
      <xdr:spPr>
        <a:xfrm>
          <a:off x="18467017" y="6649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1" name="直線コネクタ 77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2" name="テキスト ボックス 77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3" name="直線コネクタ 77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4" name="テキスト ボックス 77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5" name="直線コネクタ 77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6" name="テキスト ボックス 77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7" name="直線コネクタ 77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8" name="テキスト ボックス 77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28052</xdr:rowOff>
    </xdr:from>
    <xdr:to>
      <xdr:col>32</xdr:col>
      <xdr:colOff>186689</xdr:colOff>
      <xdr:row>58</xdr:row>
      <xdr:rowOff>135448</xdr:rowOff>
    </xdr:to>
    <xdr:cxnSp macro="">
      <xdr:nvCxnSpPr>
        <xdr:cNvPr id="782" name="直線コネクタ 781"/>
        <xdr:cNvCxnSpPr/>
      </xdr:nvCxnSpPr>
      <xdr:spPr>
        <a:xfrm flipV="1">
          <a:off x="22159595" y="8600552"/>
          <a:ext cx="1269" cy="147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139275</xdr:rowOff>
    </xdr:from>
    <xdr:ext cx="313932" cy="259045"/>
    <xdr:sp macro="" textlink="">
      <xdr:nvSpPr>
        <xdr:cNvPr id="783" name="貸付金最小値テキスト"/>
        <xdr:cNvSpPr txBox="1"/>
      </xdr:nvSpPr>
      <xdr:spPr>
        <a:xfrm>
          <a:off x="22212300" y="10083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32</xdr:col>
      <xdr:colOff>98425</xdr:colOff>
      <xdr:row>58</xdr:row>
      <xdr:rowOff>135448</xdr:rowOff>
    </xdr:from>
    <xdr:to>
      <xdr:col>32</xdr:col>
      <xdr:colOff>276225</xdr:colOff>
      <xdr:row>58</xdr:row>
      <xdr:rowOff>135448</xdr:rowOff>
    </xdr:to>
    <xdr:cxnSp macro="">
      <xdr:nvCxnSpPr>
        <xdr:cNvPr id="784" name="直線コネクタ 783"/>
        <xdr:cNvCxnSpPr/>
      </xdr:nvCxnSpPr>
      <xdr:spPr>
        <a:xfrm>
          <a:off x="22072600" y="1007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146179</xdr:rowOff>
    </xdr:from>
    <xdr:ext cx="534377" cy="259045"/>
    <xdr:sp macro="" textlink="">
      <xdr:nvSpPr>
        <xdr:cNvPr id="785" name="貸付金最大値テキスト"/>
        <xdr:cNvSpPr txBox="1"/>
      </xdr:nvSpPr>
      <xdr:spPr>
        <a:xfrm>
          <a:off x="22212300" y="83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32,442</a:t>
          </a:r>
          <a:endParaRPr kumimoji="1" lang="ja-JP" altLang="en-US" sz="1000" b="1">
            <a:latin typeface="ＭＳ Ｐゴシック"/>
          </a:endParaRPr>
        </a:p>
      </xdr:txBody>
    </xdr:sp>
    <xdr:clientData/>
  </xdr:oneCellAnchor>
  <xdr:twoCellAnchor>
    <xdr:from>
      <xdr:col>32</xdr:col>
      <xdr:colOff>98425</xdr:colOff>
      <xdr:row>50</xdr:row>
      <xdr:rowOff>28052</xdr:rowOff>
    </xdr:from>
    <xdr:to>
      <xdr:col>32</xdr:col>
      <xdr:colOff>276225</xdr:colOff>
      <xdr:row>50</xdr:row>
      <xdr:rowOff>28052</xdr:rowOff>
    </xdr:to>
    <xdr:cxnSp macro="">
      <xdr:nvCxnSpPr>
        <xdr:cNvPr id="786" name="直線コネクタ 785"/>
        <xdr:cNvCxnSpPr/>
      </xdr:nvCxnSpPr>
      <xdr:spPr>
        <a:xfrm>
          <a:off x="22072600" y="860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110165</xdr:rowOff>
    </xdr:from>
    <xdr:to>
      <xdr:col>32</xdr:col>
      <xdr:colOff>187325</xdr:colOff>
      <xdr:row>56</xdr:row>
      <xdr:rowOff>117389</xdr:rowOff>
    </xdr:to>
    <xdr:cxnSp macro="">
      <xdr:nvCxnSpPr>
        <xdr:cNvPr id="787" name="直線コネクタ 786"/>
        <xdr:cNvCxnSpPr/>
      </xdr:nvCxnSpPr>
      <xdr:spPr>
        <a:xfrm>
          <a:off x="21323300" y="9711365"/>
          <a:ext cx="8382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124797</xdr:rowOff>
    </xdr:from>
    <xdr:ext cx="469744" cy="259045"/>
    <xdr:sp macro="" textlink="">
      <xdr:nvSpPr>
        <xdr:cNvPr id="788" name="貸付金平均値テキスト"/>
        <xdr:cNvSpPr txBox="1"/>
      </xdr:nvSpPr>
      <xdr:spPr>
        <a:xfrm>
          <a:off x="22212300" y="9725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146370</xdr:rowOff>
    </xdr:from>
    <xdr:to>
      <xdr:col>32</xdr:col>
      <xdr:colOff>238125</xdr:colOff>
      <xdr:row>57</xdr:row>
      <xdr:rowOff>76520</xdr:rowOff>
    </xdr:to>
    <xdr:sp macro="" textlink="">
      <xdr:nvSpPr>
        <xdr:cNvPr id="789" name="フローチャート : 判断 788"/>
        <xdr:cNvSpPr/>
      </xdr:nvSpPr>
      <xdr:spPr>
        <a:xfrm>
          <a:off x="22110700" y="9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98827</xdr:rowOff>
    </xdr:from>
    <xdr:to>
      <xdr:col>31</xdr:col>
      <xdr:colOff>34925</xdr:colOff>
      <xdr:row>56</xdr:row>
      <xdr:rowOff>110165</xdr:rowOff>
    </xdr:to>
    <xdr:cxnSp macro="">
      <xdr:nvCxnSpPr>
        <xdr:cNvPr id="790" name="直線コネクタ 789"/>
        <xdr:cNvCxnSpPr/>
      </xdr:nvCxnSpPr>
      <xdr:spPr>
        <a:xfrm>
          <a:off x="20434300" y="9700027"/>
          <a:ext cx="889000" cy="1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137637</xdr:rowOff>
    </xdr:from>
    <xdr:to>
      <xdr:col>31</xdr:col>
      <xdr:colOff>85725</xdr:colOff>
      <xdr:row>57</xdr:row>
      <xdr:rowOff>67787</xdr:rowOff>
    </xdr:to>
    <xdr:sp macro="" textlink="">
      <xdr:nvSpPr>
        <xdr:cNvPr id="791" name="フローチャート : 判断 790"/>
        <xdr:cNvSpPr/>
      </xdr:nvSpPr>
      <xdr:spPr>
        <a:xfrm>
          <a:off x="21272500" y="973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58914</xdr:rowOff>
    </xdr:from>
    <xdr:ext cx="469744" cy="259045"/>
    <xdr:sp macro="" textlink="">
      <xdr:nvSpPr>
        <xdr:cNvPr id="792" name="テキスト ボックス 791"/>
        <xdr:cNvSpPr txBox="1"/>
      </xdr:nvSpPr>
      <xdr:spPr>
        <a:xfrm>
          <a:off x="21088427" y="983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6,434</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122235</xdr:rowOff>
    </xdr:from>
    <xdr:to>
      <xdr:col>29</xdr:col>
      <xdr:colOff>517525</xdr:colOff>
      <xdr:row>56</xdr:row>
      <xdr:rowOff>98827</xdr:rowOff>
    </xdr:to>
    <xdr:cxnSp macro="">
      <xdr:nvCxnSpPr>
        <xdr:cNvPr id="793" name="直線コネクタ 792"/>
        <xdr:cNvCxnSpPr/>
      </xdr:nvCxnSpPr>
      <xdr:spPr>
        <a:xfrm>
          <a:off x="19545300" y="9551985"/>
          <a:ext cx="889000" cy="14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10673</xdr:rowOff>
    </xdr:from>
    <xdr:to>
      <xdr:col>29</xdr:col>
      <xdr:colOff>568325</xdr:colOff>
      <xdr:row>57</xdr:row>
      <xdr:rowOff>112273</xdr:rowOff>
    </xdr:to>
    <xdr:sp macro="" textlink="">
      <xdr:nvSpPr>
        <xdr:cNvPr id="794" name="フローチャート : 判断 793"/>
        <xdr:cNvSpPr/>
      </xdr:nvSpPr>
      <xdr:spPr>
        <a:xfrm>
          <a:off x="20383500" y="978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103400</xdr:rowOff>
    </xdr:from>
    <xdr:ext cx="469744" cy="259045"/>
    <xdr:sp macro="" textlink="">
      <xdr:nvSpPr>
        <xdr:cNvPr id="795" name="テキスト ボックス 794"/>
        <xdr:cNvSpPr txBox="1"/>
      </xdr:nvSpPr>
      <xdr:spPr>
        <a:xfrm>
          <a:off x="20199427" y="987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122235</xdr:rowOff>
    </xdr:from>
    <xdr:to>
      <xdr:col>28</xdr:col>
      <xdr:colOff>314325</xdr:colOff>
      <xdr:row>56</xdr:row>
      <xdr:rowOff>89819</xdr:rowOff>
    </xdr:to>
    <xdr:cxnSp macro="">
      <xdr:nvCxnSpPr>
        <xdr:cNvPr id="796" name="直線コネクタ 795"/>
        <xdr:cNvCxnSpPr/>
      </xdr:nvCxnSpPr>
      <xdr:spPr>
        <a:xfrm flipV="1">
          <a:off x="18656300" y="9551985"/>
          <a:ext cx="889000" cy="13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151033</xdr:rowOff>
    </xdr:from>
    <xdr:to>
      <xdr:col>28</xdr:col>
      <xdr:colOff>365125</xdr:colOff>
      <xdr:row>57</xdr:row>
      <xdr:rowOff>81183</xdr:rowOff>
    </xdr:to>
    <xdr:sp macro="" textlink="">
      <xdr:nvSpPr>
        <xdr:cNvPr id="797" name="フローチャート : 判断 796"/>
        <xdr:cNvSpPr/>
      </xdr:nvSpPr>
      <xdr:spPr>
        <a:xfrm>
          <a:off x="19494500" y="97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72310</xdr:rowOff>
    </xdr:from>
    <xdr:ext cx="469744" cy="259045"/>
    <xdr:sp macro="" textlink="">
      <xdr:nvSpPr>
        <xdr:cNvPr id="798" name="テキスト ボックス 797"/>
        <xdr:cNvSpPr txBox="1"/>
      </xdr:nvSpPr>
      <xdr:spPr>
        <a:xfrm>
          <a:off x="19310427" y="984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143352</xdr:rowOff>
    </xdr:from>
    <xdr:to>
      <xdr:col>27</xdr:col>
      <xdr:colOff>161925</xdr:colOff>
      <xdr:row>57</xdr:row>
      <xdr:rowOff>73502</xdr:rowOff>
    </xdr:to>
    <xdr:sp macro="" textlink="">
      <xdr:nvSpPr>
        <xdr:cNvPr id="799" name="フローチャート : 判断 798"/>
        <xdr:cNvSpPr/>
      </xdr:nvSpPr>
      <xdr:spPr>
        <a:xfrm>
          <a:off x="18605500" y="974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64629</xdr:rowOff>
    </xdr:from>
    <xdr:ext cx="469744" cy="259045"/>
    <xdr:sp macro="" textlink="">
      <xdr:nvSpPr>
        <xdr:cNvPr id="800" name="テキスト ボックス 799"/>
        <xdr:cNvSpPr txBox="1"/>
      </xdr:nvSpPr>
      <xdr:spPr>
        <a:xfrm>
          <a:off x="18421427" y="983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66589</xdr:rowOff>
    </xdr:from>
    <xdr:to>
      <xdr:col>32</xdr:col>
      <xdr:colOff>238125</xdr:colOff>
      <xdr:row>56</xdr:row>
      <xdr:rowOff>168189</xdr:rowOff>
    </xdr:to>
    <xdr:sp macro="" textlink="">
      <xdr:nvSpPr>
        <xdr:cNvPr id="806" name="円/楕円 805"/>
        <xdr:cNvSpPr/>
      </xdr:nvSpPr>
      <xdr:spPr>
        <a:xfrm>
          <a:off x="22110700" y="966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89466</xdr:rowOff>
    </xdr:from>
    <xdr:ext cx="469744" cy="259045"/>
    <xdr:sp macro="" textlink="">
      <xdr:nvSpPr>
        <xdr:cNvPr id="807" name="貸付金該当値テキスト"/>
        <xdr:cNvSpPr txBox="1"/>
      </xdr:nvSpPr>
      <xdr:spPr>
        <a:xfrm>
          <a:off x="22212300" y="951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7,988</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59365</xdr:rowOff>
    </xdr:from>
    <xdr:to>
      <xdr:col>31</xdr:col>
      <xdr:colOff>85725</xdr:colOff>
      <xdr:row>56</xdr:row>
      <xdr:rowOff>160965</xdr:rowOff>
    </xdr:to>
    <xdr:sp macro="" textlink="">
      <xdr:nvSpPr>
        <xdr:cNvPr id="808" name="円/楕円 807"/>
        <xdr:cNvSpPr/>
      </xdr:nvSpPr>
      <xdr:spPr>
        <a:xfrm>
          <a:off x="21272500" y="96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6042</xdr:rowOff>
    </xdr:from>
    <xdr:ext cx="469744" cy="259045"/>
    <xdr:sp macro="" textlink="">
      <xdr:nvSpPr>
        <xdr:cNvPr id="809" name="テキスト ボックス 808"/>
        <xdr:cNvSpPr txBox="1"/>
      </xdr:nvSpPr>
      <xdr:spPr>
        <a:xfrm>
          <a:off x="21088427" y="943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8,146</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48027</xdr:rowOff>
    </xdr:from>
    <xdr:to>
      <xdr:col>29</xdr:col>
      <xdr:colOff>568325</xdr:colOff>
      <xdr:row>56</xdr:row>
      <xdr:rowOff>149627</xdr:rowOff>
    </xdr:to>
    <xdr:sp macro="" textlink="">
      <xdr:nvSpPr>
        <xdr:cNvPr id="810" name="円/楕円 809"/>
        <xdr:cNvSpPr/>
      </xdr:nvSpPr>
      <xdr:spPr>
        <a:xfrm>
          <a:off x="20383500" y="964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166154</xdr:rowOff>
    </xdr:from>
    <xdr:ext cx="469744" cy="259045"/>
    <xdr:sp macro="" textlink="">
      <xdr:nvSpPr>
        <xdr:cNvPr id="811" name="テキスト ボックス 810"/>
        <xdr:cNvSpPr txBox="1"/>
      </xdr:nvSpPr>
      <xdr:spPr>
        <a:xfrm>
          <a:off x="20199427" y="94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8,394</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71435</xdr:rowOff>
    </xdr:from>
    <xdr:to>
      <xdr:col>28</xdr:col>
      <xdr:colOff>365125</xdr:colOff>
      <xdr:row>56</xdr:row>
      <xdr:rowOff>1585</xdr:rowOff>
    </xdr:to>
    <xdr:sp macro="" textlink="">
      <xdr:nvSpPr>
        <xdr:cNvPr id="812" name="円/楕円 811"/>
        <xdr:cNvSpPr/>
      </xdr:nvSpPr>
      <xdr:spPr>
        <a:xfrm>
          <a:off x="19494500" y="950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18112</xdr:rowOff>
    </xdr:from>
    <xdr:ext cx="534377" cy="259045"/>
    <xdr:sp macro="" textlink="">
      <xdr:nvSpPr>
        <xdr:cNvPr id="813" name="テキスト ボックス 812"/>
        <xdr:cNvSpPr txBox="1"/>
      </xdr:nvSpPr>
      <xdr:spPr>
        <a:xfrm>
          <a:off x="19278111" y="927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11,632</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39019</xdr:rowOff>
    </xdr:from>
    <xdr:to>
      <xdr:col>27</xdr:col>
      <xdr:colOff>161925</xdr:colOff>
      <xdr:row>56</xdr:row>
      <xdr:rowOff>140619</xdr:rowOff>
    </xdr:to>
    <xdr:sp macro="" textlink="">
      <xdr:nvSpPr>
        <xdr:cNvPr id="814" name="円/楕円 813"/>
        <xdr:cNvSpPr/>
      </xdr:nvSpPr>
      <xdr:spPr>
        <a:xfrm>
          <a:off x="18605500" y="964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157146</xdr:rowOff>
    </xdr:from>
    <xdr:ext cx="469744" cy="259045"/>
    <xdr:sp macro="" textlink="">
      <xdr:nvSpPr>
        <xdr:cNvPr id="815" name="テキスト ボックス 814"/>
        <xdr:cNvSpPr txBox="1"/>
      </xdr:nvSpPr>
      <xdr:spPr>
        <a:xfrm>
          <a:off x="18421427" y="941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6" name="テキスト ボックス 82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7" name="直線コネクタ 82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8" name="テキスト ボックス 82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9" name="直線コネクタ 82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30" name="テキスト ボックス 82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1" name="直線コネクタ 83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2" name="テキスト ボックス 83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3" name="直線コネクタ 83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4" name="テキスト ボックス 83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5" name="直線コネクタ 83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36" name="テキスト ボックス 835"/>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7" name="直線コネクタ 83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38" name="テキスト ボックス 837"/>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40" name="テキスト ボックス 83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26510</xdr:rowOff>
    </xdr:from>
    <xdr:to>
      <xdr:col>32</xdr:col>
      <xdr:colOff>186689</xdr:colOff>
      <xdr:row>78</xdr:row>
      <xdr:rowOff>34544</xdr:rowOff>
    </xdr:to>
    <xdr:cxnSp macro="">
      <xdr:nvCxnSpPr>
        <xdr:cNvPr id="842" name="直線コネクタ 841"/>
        <xdr:cNvCxnSpPr/>
      </xdr:nvCxnSpPr>
      <xdr:spPr>
        <a:xfrm flipV="1">
          <a:off x="22159595" y="12199460"/>
          <a:ext cx="1269" cy="1208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38371</xdr:rowOff>
    </xdr:from>
    <xdr:ext cx="534377" cy="259045"/>
    <xdr:sp macro="" textlink="">
      <xdr:nvSpPr>
        <xdr:cNvPr id="843" name="繰出金最小値テキスト"/>
        <xdr:cNvSpPr txBox="1"/>
      </xdr:nvSpPr>
      <xdr:spPr>
        <a:xfrm>
          <a:off x="22212300" y="1341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37,220</a:t>
          </a:r>
          <a:endParaRPr kumimoji="1" lang="ja-JP" altLang="en-US" sz="1000" b="1">
            <a:latin typeface="ＭＳ Ｐゴシック"/>
          </a:endParaRPr>
        </a:p>
      </xdr:txBody>
    </xdr:sp>
    <xdr:clientData/>
  </xdr:oneCellAnchor>
  <xdr:twoCellAnchor>
    <xdr:from>
      <xdr:col>32</xdr:col>
      <xdr:colOff>98425</xdr:colOff>
      <xdr:row>78</xdr:row>
      <xdr:rowOff>34544</xdr:rowOff>
    </xdr:from>
    <xdr:to>
      <xdr:col>32</xdr:col>
      <xdr:colOff>276225</xdr:colOff>
      <xdr:row>78</xdr:row>
      <xdr:rowOff>34544</xdr:rowOff>
    </xdr:to>
    <xdr:cxnSp macro="">
      <xdr:nvCxnSpPr>
        <xdr:cNvPr id="844" name="直線コネクタ 843"/>
        <xdr:cNvCxnSpPr/>
      </xdr:nvCxnSpPr>
      <xdr:spPr>
        <a:xfrm>
          <a:off x="22072600" y="1340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144637</xdr:rowOff>
    </xdr:from>
    <xdr:ext cx="534377" cy="259045"/>
    <xdr:sp macro="" textlink="">
      <xdr:nvSpPr>
        <xdr:cNvPr id="845" name="繰出金最大値テキスト"/>
        <xdr:cNvSpPr txBox="1"/>
      </xdr:nvSpPr>
      <xdr:spPr>
        <a:xfrm>
          <a:off x="22212300" y="1197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74,216</a:t>
          </a:r>
          <a:endParaRPr kumimoji="1" lang="ja-JP" altLang="en-US" sz="1000" b="1">
            <a:latin typeface="ＭＳ Ｐゴシック"/>
          </a:endParaRPr>
        </a:p>
      </xdr:txBody>
    </xdr:sp>
    <xdr:clientData/>
  </xdr:oneCellAnchor>
  <xdr:twoCellAnchor>
    <xdr:from>
      <xdr:col>32</xdr:col>
      <xdr:colOff>98425</xdr:colOff>
      <xdr:row>71</xdr:row>
      <xdr:rowOff>26510</xdr:rowOff>
    </xdr:from>
    <xdr:to>
      <xdr:col>32</xdr:col>
      <xdr:colOff>276225</xdr:colOff>
      <xdr:row>71</xdr:row>
      <xdr:rowOff>26510</xdr:rowOff>
    </xdr:to>
    <xdr:cxnSp macro="">
      <xdr:nvCxnSpPr>
        <xdr:cNvPr id="846" name="直線コネクタ 845"/>
        <xdr:cNvCxnSpPr/>
      </xdr:nvCxnSpPr>
      <xdr:spPr>
        <a:xfrm>
          <a:off x="22072600" y="1219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72851</xdr:rowOff>
    </xdr:from>
    <xdr:to>
      <xdr:col>32</xdr:col>
      <xdr:colOff>187325</xdr:colOff>
      <xdr:row>76</xdr:row>
      <xdr:rowOff>95515</xdr:rowOff>
    </xdr:to>
    <xdr:cxnSp macro="">
      <xdr:nvCxnSpPr>
        <xdr:cNvPr id="847" name="直線コネクタ 846"/>
        <xdr:cNvCxnSpPr/>
      </xdr:nvCxnSpPr>
      <xdr:spPr>
        <a:xfrm flipV="1">
          <a:off x="21323300" y="13103051"/>
          <a:ext cx="838200" cy="2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23179</xdr:rowOff>
    </xdr:from>
    <xdr:ext cx="534377" cy="259045"/>
    <xdr:sp macro="" textlink="">
      <xdr:nvSpPr>
        <xdr:cNvPr id="848" name="繰出金平均値テキスト"/>
        <xdr:cNvSpPr txBox="1"/>
      </xdr:nvSpPr>
      <xdr:spPr>
        <a:xfrm>
          <a:off x="22212300" y="12881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47,213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301</xdr:rowOff>
    </xdr:from>
    <xdr:to>
      <xdr:col>32</xdr:col>
      <xdr:colOff>238125</xdr:colOff>
      <xdr:row>76</xdr:row>
      <xdr:rowOff>101901</xdr:rowOff>
    </xdr:to>
    <xdr:sp macro="" textlink="">
      <xdr:nvSpPr>
        <xdr:cNvPr id="849" name="フローチャート : 判断 848"/>
        <xdr:cNvSpPr/>
      </xdr:nvSpPr>
      <xdr:spPr>
        <a:xfrm>
          <a:off x="22110700" y="1303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95515</xdr:rowOff>
    </xdr:from>
    <xdr:to>
      <xdr:col>31</xdr:col>
      <xdr:colOff>34925</xdr:colOff>
      <xdr:row>76</xdr:row>
      <xdr:rowOff>167590</xdr:rowOff>
    </xdr:to>
    <xdr:cxnSp macro="">
      <xdr:nvCxnSpPr>
        <xdr:cNvPr id="850" name="直線コネクタ 849"/>
        <xdr:cNvCxnSpPr/>
      </xdr:nvCxnSpPr>
      <xdr:spPr>
        <a:xfrm flipV="1">
          <a:off x="20434300" y="13125715"/>
          <a:ext cx="889000" cy="7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102225</xdr:rowOff>
    </xdr:from>
    <xdr:to>
      <xdr:col>31</xdr:col>
      <xdr:colOff>85725</xdr:colOff>
      <xdr:row>77</xdr:row>
      <xdr:rowOff>32375</xdr:rowOff>
    </xdr:to>
    <xdr:sp macro="" textlink="">
      <xdr:nvSpPr>
        <xdr:cNvPr id="851" name="フローチャート : 判断 850"/>
        <xdr:cNvSpPr/>
      </xdr:nvSpPr>
      <xdr:spPr>
        <a:xfrm>
          <a:off x="21272500" y="13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23502</xdr:rowOff>
    </xdr:from>
    <xdr:ext cx="534377" cy="259045"/>
    <xdr:sp macro="" textlink="">
      <xdr:nvSpPr>
        <xdr:cNvPr id="852" name="テキスト ボックス 851"/>
        <xdr:cNvSpPr txBox="1"/>
      </xdr:nvSpPr>
      <xdr:spPr>
        <a:xfrm>
          <a:off x="21056111" y="1322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44,092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167590</xdr:rowOff>
    </xdr:from>
    <xdr:to>
      <xdr:col>29</xdr:col>
      <xdr:colOff>517525</xdr:colOff>
      <xdr:row>77</xdr:row>
      <xdr:rowOff>125723</xdr:rowOff>
    </xdr:to>
    <xdr:cxnSp macro="">
      <xdr:nvCxnSpPr>
        <xdr:cNvPr id="853" name="直線コネクタ 852"/>
        <xdr:cNvCxnSpPr/>
      </xdr:nvCxnSpPr>
      <xdr:spPr>
        <a:xfrm flipV="1">
          <a:off x="19545300" y="13197790"/>
          <a:ext cx="889000" cy="12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161399</xdr:rowOff>
    </xdr:from>
    <xdr:to>
      <xdr:col>29</xdr:col>
      <xdr:colOff>568325</xdr:colOff>
      <xdr:row>77</xdr:row>
      <xdr:rowOff>91549</xdr:rowOff>
    </xdr:to>
    <xdr:sp macro="" textlink="">
      <xdr:nvSpPr>
        <xdr:cNvPr id="854" name="フローチャート : 判断 853"/>
        <xdr:cNvSpPr/>
      </xdr:nvSpPr>
      <xdr:spPr>
        <a:xfrm>
          <a:off x="20383500" y="1319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82676</xdr:rowOff>
    </xdr:from>
    <xdr:ext cx="534377" cy="259045"/>
    <xdr:sp macro="" textlink="">
      <xdr:nvSpPr>
        <xdr:cNvPr id="855" name="テキスト ボックス 854"/>
        <xdr:cNvSpPr txBox="1"/>
      </xdr:nvSpPr>
      <xdr:spPr>
        <a:xfrm>
          <a:off x="20167111" y="1328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97245</xdr:rowOff>
    </xdr:from>
    <xdr:to>
      <xdr:col>28</xdr:col>
      <xdr:colOff>314325</xdr:colOff>
      <xdr:row>77</xdr:row>
      <xdr:rowOff>125723</xdr:rowOff>
    </xdr:to>
    <xdr:cxnSp macro="">
      <xdr:nvCxnSpPr>
        <xdr:cNvPr id="856" name="直線コネクタ 855"/>
        <xdr:cNvCxnSpPr/>
      </xdr:nvCxnSpPr>
      <xdr:spPr>
        <a:xfrm>
          <a:off x="18656300" y="13298895"/>
          <a:ext cx="889000" cy="2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13756</xdr:rowOff>
    </xdr:from>
    <xdr:to>
      <xdr:col>28</xdr:col>
      <xdr:colOff>365125</xdr:colOff>
      <xdr:row>77</xdr:row>
      <xdr:rowOff>115356</xdr:rowOff>
    </xdr:to>
    <xdr:sp macro="" textlink="">
      <xdr:nvSpPr>
        <xdr:cNvPr id="857" name="フローチャート : 判断 856"/>
        <xdr:cNvSpPr/>
      </xdr:nvSpPr>
      <xdr:spPr>
        <a:xfrm>
          <a:off x="19494500" y="132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131883</xdr:rowOff>
    </xdr:from>
    <xdr:ext cx="534377" cy="259045"/>
    <xdr:sp macro="" textlink="">
      <xdr:nvSpPr>
        <xdr:cNvPr id="858" name="テキスト ボックス 857"/>
        <xdr:cNvSpPr txBox="1"/>
      </xdr:nvSpPr>
      <xdr:spPr>
        <a:xfrm>
          <a:off x="19278111" y="129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6897</xdr:rowOff>
    </xdr:from>
    <xdr:to>
      <xdr:col>27</xdr:col>
      <xdr:colOff>161925</xdr:colOff>
      <xdr:row>77</xdr:row>
      <xdr:rowOff>108497</xdr:rowOff>
    </xdr:to>
    <xdr:sp macro="" textlink="">
      <xdr:nvSpPr>
        <xdr:cNvPr id="859" name="フローチャート : 判断 858"/>
        <xdr:cNvSpPr/>
      </xdr:nvSpPr>
      <xdr:spPr>
        <a:xfrm>
          <a:off x="18605500" y="1320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125024</xdr:rowOff>
    </xdr:from>
    <xdr:ext cx="534377" cy="259045"/>
    <xdr:sp macro="" textlink="">
      <xdr:nvSpPr>
        <xdr:cNvPr id="860" name="テキスト ボックス 859"/>
        <xdr:cNvSpPr txBox="1"/>
      </xdr:nvSpPr>
      <xdr:spPr>
        <a:xfrm>
          <a:off x="18389111" y="1298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22051</xdr:rowOff>
    </xdr:from>
    <xdr:to>
      <xdr:col>32</xdr:col>
      <xdr:colOff>238125</xdr:colOff>
      <xdr:row>76</xdr:row>
      <xdr:rowOff>123651</xdr:rowOff>
    </xdr:to>
    <xdr:sp macro="" textlink="">
      <xdr:nvSpPr>
        <xdr:cNvPr id="866" name="円/楕円 865"/>
        <xdr:cNvSpPr/>
      </xdr:nvSpPr>
      <xdr:spPr>
        <a:xfrm>
          <a:off x="22110700" y="1305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478</xdr:rowOff>
    </xdr:from>
    <xdr:ext cx="534377" cy="259045"/>
    <xdr:sp macro="" textlink="">
      <xdr:nvSpPr>
        <xdr:cNvPr id="867" name="繰出金該当値テキスト"/>
        <xdr:cNvSpPr txBox="1"/>
      </xdr:nvSpPr>
      <xdr:spPr>
        <a:xfrm>
          <a:off x="22212300" y="1303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46,547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44715</xdr:rowOff>
    </xdr:from>
    <xdr:to>
      <xdr:col>31</xdr:col>
      <xdr:colOff>85725</xdr:colOff>
      <xdr:row>76</xdr:row>
      <xdr:rowOff>146315</xdr:rowOff>
    </xdr:to>
    <xdr:sp macro="" textlink="">
      <xdr:nvSpPr>
        <xdr:cNvPr id="868" name="円/楕円 867"/>
        <xdr:cNvSpPr/>
      </xdr:nvSpPr>
      <xdr:spPr>
        <a:xfrm>
          <a:off x="21272500" y="1307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162842</xdr:rowOff>
    </xdr:from>
    <xdr:ext cx="534377" cy="259045"/>
    <xdr:sp macro="" textlink="">
      <xdr:nvSpPr>
        <xdr:cNvPr id="869" name="テキスト ボックス 868"/>
        <xdr:cNvSpPr txBox="1"/>
      </xdr:nvSpPr>
      <xdr:spPr>
        <a:xfrm>
          <a:off x="21056111" y="1285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45,853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116790</xdr:rowOff>
    </xdr:from>
    <xdr:to>
      <xdr:col>29</xdr:col>
      <xdr:colOff>568325</xdr:colOff>
      <xdr:row>77</xdr:row>
      <xdr:rowOff>46940</xdr:rowOff>
    </xdr:to>
    <xdr:sp macro="" textlink="">
      <xdr:nvSpPr>
        <xdr:cNvPr id="870" name="円/楕円 869"/>
        <xdr:cNvSpPr/>
      </xdr:nvSpPr>
      <xdr:spPr>
        <a:xfrm>
          <a:off x="20383500" y="1314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63466</xdr:rowOff>
    </xdr:from>
    <xdr:ext cx="534377" cy="259045"/>
    <xdr:sp macro="" textlink="">
      <xdr:nvSpPr>
        <xdr:cNvPr id="871" name="テキスト ボックス 870"/>
        <xdr:cNvSpPr txBox="1"/>
      </xdr:nvSpPr>
      <xdr:spPr>
        <a:xfrm>
          <a:off x="20167111" y="1292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43,646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74923</xdr:rowOff>
    </xdr:from>
    <xdr:to>
      <xdr:col>28</xdr:col>
      <xdr:colOff>365125</xdr:colOff>
      <xdr:row>78</xdr:row>
      <xdr:rowOff>5073</xdr:rowOff>
    </xdr:to>
    <xdr:sp macro="" textlink="">
      <xdr:nvSpPr>
        <xdr:cNvPr id="872" name="円/楕円 871"/>
        <xdr:cNvSpPr/>
      </xdr:nvSpPr>
      <xdr:spPr>
        <a:xfrm>
          <a:off x="19494500" y="1327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167650</xdr:rowOff>
    </xdr:from>
    <xdr:ext cx="534377" cy="259045"/>
    <xdr:sp macro="" textlink="">
      <xdr:nvSpPr>
        <xdr:cNvPr id="873" name="テキスト ボックス 872"/>
        <xdr:cNvSpPr txBox="1"/>
      </xdr:nvSpPr>
      <xdr:spPr>
        <a:xfrm>
          <a:off x="19278111" y="1336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39,678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46445</xdr:rowOff>
    </xdr:from>
    <xdr:to>
      <xdr:col>27</xdr:col>
      <xdr:colOff>161925</xdr:colOff>
      <xdr:row>77</xdr:row>
      <xdr:rowOff>148045</xdr:rowOff>
    </xdr:to>
    <xdr:sp macro="" textlink="">
      <xdr:nvSpPr>
        <xdr:cNvPr id="874" name="円/楕円 873"/>
        <xdr:cNvSpPr/>
      </xdr:nvSpPr>
      <xdr:spPr>
        <a:xfrm>
          <a:off x="18605500" y="132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139172</xdr:rowOff>
    </xdr:from>
    <xdr:ext cx="534377" cy="259045"/>
    <xdr:sp macro="" textlink="">
      <xdr:nvSpPr>
        <xdr:cNvPr id="875" name="テキスト ボックス 874"/>
        <xdr:cNvSpPr txBox="1"/>
      </xdr:nvSpPr>
      <xdr:spPr>
        <a:xfrm>
          <a:off x="18389111" y="133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40,550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フローチャート :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900" name="フローチャート :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901" name="テキスト ボックス 90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3" name="フローチャート :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4" name="テキスト ボックス 90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6" name="フローチャート :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7" name="テキスト ボックス 90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フローチャート :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9" name="テキスト ボックス 90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5" name="円/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7" name="円/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8" name="テキスト ボックス 91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9" name="円/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20" name="テキスト ボックス 91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21" name="円/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2" name="テキスト ボックス 92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3" name="円/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4" name="テキスト ボックス 92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470,764</a:t>
          </a:r>
          <a:r>
            <a:rPr kumimoji="1" lang="ja-JP" altLang="en-US" sz="1300">
              <a:latin typeface="ＭＳ Ｐゴシック"/>
            </a:rPr>
            <a:t>円となっている。主な構成項目である補助費等については、前年度比</a:t>
          </a:r>
          <a:r>
            <a:rPr kumimoji="1" lang="en-US" altLang="ja-JP" sz="1300">
              <a:latin typeface="ＭＳ Ｐゴシック"/>
            </a:rPr>
            <a:t>14,261</a:t>
          </a:r>
          <a:r>
            <a:rPr kumimoji="1" lang="ja-JP" altLang="en-US" sz="1300">
              <a:latin typeface="ＭＳ Ｐゴシック"/>
            </a:rPr>
            <a:t>円減の住民一人当たり</a:t>
          </a:r>
          <a:r>
            <a:rPr kumimoji="1" lang="en-US" altLang="ja-JP" sz="1300">
              <a:latin typeface="ＭＳ Ｐゴシック"/>
            </a:rPr>
            <a:t>66,190</a:t>
          </a:r>
          <a:r>
            <a:rPr kumimoji="1" lang="ja-JP" altLang="en-US" sz="1300">
              <a:latin typeface="ＭＳ Ｐゴシック"/>
            </a:rPr>
            <a:t>円となっており、前年度よりは減少したが依然として類似団体平均及び県内平均と比較しても高い水準にある。ごみ処理業務や消防業務を一部事務組合で行っていることや、各種団体への補助金が多額であることが要因として挙げられる。今後、市単独補助金の見直しを行い、効率的効果的な施策・事業を選択していくなど、経常経費の削減に努める。</a:t>
          </a:r>
          <a:endParaRPr kumimoji="1" lang="en-US" altLang="ja-JP" sz="1300">
            <a:latin typeface="ＭＳ Ｐゴシック"/>
          </a:endParaRPr>
        </a:p>
        <a:p>
          <a:r>
            <a:rPr kumimoji="1" lang="ja-JP" altLang="en-US" sz="1300">
              <a:latin typeface="ＭＳ Ｐゴシック"/>
            </a:rPr>
            <a:t>　扶助費については、前年度比</a:t>
          </a:r>
          <a:r>
            <a:rPr kumimoji="1" lang="en-US" altLang="ja-JP" sz="1300">
              <a:latin typeface="ＭＳ Ｐゴシック"/>
            </a:rPr>
            <a:t>5,283</a:t>
          </a:r>
          <a:r>
            <a:rPr kumimoji="1" lang="ja-JP" altLang="en-US" sz="1300">
              <a:latin typeface="ＭＳ Ｐゴシック"/>
            </a:rPr>
            <a:t>円増の住民一人当たり</a:t>
          </a:r>
          <a:r>
            <a:rPr kumimoji="1" lang="en-US" altLang="ja-JP" sz="1300">
              <a:latin typeface="ＭＳ Ｐゴシック"/>
            </a:rPr>
            <a:t>84,680</a:t>
          </a:r>
          <a:r>
            <a:rPr kumimoji="1" lang="ja-JP" altLang="en-US" sz="1300">
              <a:latin typeface="ＭＳ Ｐゴシック"/>
            </a:rPr>
            <a:t>円となっており、平成</a:t>
          </a:r>
          <a:r>
            <a:rPr kumimoji="1" lang="en-US" altLang="ja-JP" sz="1300">
              <a:latin typeface="ＭＳ Ｐゴシック"/>
            </a:rPr>
            <a:t>24</a:t>
          </a:r>
          <a:r>
            <a:rPr kumimoji="1" lang="ja-JP" altLang="en-US" sz="1300">
              <a:latin typeface="ＭＳ Ｐゴシック"/>
            </a:rPr>
            <a:t>年度まで類似団体と同水準であったものが、子育て支援にかかる経費や障害者や高齢者支援に係る経費、生活保護費などの急増により、類似団体平均を大きく上回っている。今後も経費の増加が見込まれるが、資格審査の適正化や、市単独事業の見直しを行うなど、扶助費総額の抑制に努める。</a:t>
          </a:r>
          <a:endParaRPr kumimoji="1" lang="en-US" altLang="ja-JP" sz="1300">
            <a:latin typeface="ＭＳ Ｐゴシック"/>
          </a:endParaRPr>
        </a:p>
        <a:p>
          <a:r>
            <a:rPr kumimoji="1" lang="ja-JP" altLang="en-US" sz="1300">
              <a:latin typeface="ＭＳ Ｐゴシック"/>
            </a:rPr>
            <a:t>　人件費については、住民一人当たり</a:t>
          </a:r>
          <a:r>
            <a:rPr kumimoji="1" lang="en-US" altLang="ja-JP" sz="1300">
              <a:latin typeface="ＭＳ Ｐゴシック"/>
            </a:rPr>
            <a:t>64,719</a:t>
          </a:r>
          <a:r>
            <a:rPr kumimoji="1" lang="ja-JP" altLang="en-US" sz="1300">
              <a:latin typeface="ＭＳ Ｐゴシック"/>
            </a:rPr>
            <a:t>円となっており、類似団体平均を下回っている。地域手当の支給率改正が平成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7</a:t>
          </a:r>
          <a:r>
            <a:rPr kumimoji="1" lang="ja-JP" altLang="en-US" sz="1300">
              <a:latin typeface="ＭＳ Ｐゴシック"/>
            </a:rPr>
            <a:t>月にあり、平成</a:t>
          </a:r>
          <a:r>
            <a:rPr kumimoji="1" lang="en-US" altLang="ja-JP" sz="1300">
              <a:latin typeface="ＭＳ Ｐゴシック"/>
            </a:rPr>
            <a:t>26</a:t>
          </a:r>
          <a:r>
            <a:rPr kumimoji="1" lang="ja-JP" altLang="en-US" sz="1300">
              <a:latin typeface="ＭＳ Ｐゴシック"/>
            </a:rPr>
            <a:t>年度に上昇しているが、全体的に下降傾向にある。今後も、定員適正化計画に基づく定員管理（平成</a:t>
          </a:r>
          <a:r>
            <a:rPr kumimoji="1" lang="en-US" altLang="ja-JP" sz="1300">
              <a:latin typeface="ＭＳ Ｐゴシック"/>
            </a:rPr>
            <a:t>28</a:t>
          </a:r>
          <a:r>
            <a:rPr kumimoji="1" lang="ja-JP" altLang="en-US" sz="1300">
              <a:latin typeface="ＭＳ Ｐゴシック"/>
            </a:rPr>
            <a:t>年度から</a:t>
          </a:r>
          <a:r>
            <a:rPr kumimoji="1" lang="en-US" altLang="ja-JP" sz="1300">
              <a:latin typeface="ＭＳ Ｐゴシック"/>
            </a:rPr>
            <a:t>5</a:t>
          </a:r>
          <a:r>
            <a:rPr kumimoji="1" lang="ja-JP" altLang="en-US" sz="1300">
              <a:latin typeface="ＭＳ Ｐゴシック"/>
            </a:rPr>
            <a:t>年間で職員数を</a:t>
          </a:r>
          <a:r>
            <a:rPr kumimoji="1" lang="en-US" altLang="ja-JP" sz="1300">
              <a:latin typeface="ＭＳ Ｐゴシック"/>
            </a:rPr>
            <a:t>10</a:t>
          </a:r>
          <a:r>
            <a:rPr kumimoji="1" lang="ja-JP" altLang="en-US" sz="1300">
              <a:latin typeface="ＭＳ Ｐゴシック"/>
            </a:rPr>
            <a:t>％減）などにより、更なる人件費削減に努めていく。</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栃木県大田原市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72,441
71,500
354.36
35,182,418
34,102,592
923,188
19,293,699
31,151,247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49.6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52832</xdr:rowOff>
    </xdr:from>
    <xdr:to>
      <xdr:col>6</xdr:col>
      <xdr:colOff>510540</xdr:colOff>
      <xdr:row>38</xdr:row>
      <xdr:rowOff>125222</xdr:rowOff>
    </xdr:to>
    <xdr:cxnSp macro="">
      <xdr:nvCxnSpPr>
        <xdr:cNvPr id="56" name="直線コネクタ 55"/>
        <xdr:cNvCxnSpPr/>
      </xdr:nvCxnSpPr>
      <xdr:spPr>
        <a:xfrm flipV="1">
          <a:off x="4633595" y="5196332"/>
          <a:ext cx="127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129049</xdr:rowOff>
    </xdr:from>
    <xdr:ext cx="469744" cy="259045"/>
    <xdr:sp macro="" textlink="">
      <xdr:nvSpPr>
        <xdr:cNvPr id="57" name="議会費最小値テキスト"/>
        <xdr:cNvSpPr txBox="1"/>
      </xdr:nvSpPr>
      <xdr:spPr>
        <a:xfrm>
          <a:off x="4686300" y="66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2,619</a:t>
          </a:r>
          <a:endParaRPr kumimoji="1" lang="ja-JP" altLang="en-US" sz="1000" b="1">
            <a:latin typeface="ＭＳ Ｐゴシック"/>
          </a:endParaRPr>
        </a:p>
      </xdr:txBody>
    </xdr:sp>
    <xdr:clientData/>
  </xdr:oneCellAnchor>
  <xdr:twoCellAnchor>
    <xdr:from>
      <xdr:col>6</xdr:col>
      <xdr:colOff>422275</xdr:colOff>
      <xdr:row>38</xdr:row>
      <xdr:rowOff>125222</xdr:rowOff>
    </xdr:from>
    <xdr:to>
      <xdr:col>6</xdr:col>
      <xdr:colOff>600075</xdr:colOff>
      <xdr:row>38</xdr:row>
      <xdr:rowOff>125222</xdr:rowOff>
    </xdr:to>
    <xdr:cxnSp macro="">
      <xdr:nvCxnSpPr>
        <xdr:cNvPr id="58" name="直線コネクタ 57"/>
        <xdr:cNvCxnSpPr/>
      </xdr:nvCxnSpPr>
      <xdr:spPr>
        <a:xfrm>
          <a:off x="4546600" y="6640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170959</xdr:rowOff>
    </xdr:from>
    <xdr:ext cx="469744" cy="259045"/>
    <xdr:sp macro="" textlink="">
      <xdr:nvSpPr>
        <xdr:cNvPr id="59" name="議会費最大値テキスト"/>
        <xdr:cNvSpPr txBox="1"/>
      </xdr:nvSpPr>
      <xdr:spPr>
        <a:xfrm>
          <a:off x="4686300" y="497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4,514</a:t>
          </a:r>
          <a:endParaRPr kumimoji="1" lang="ja-JP" altLang="en-US" sz="1000" b="1">
            <a:latin typeface="ＭＳ Ｐゴシック"/>
          </a:endParaRPr>
        </a:p>
      </xdr:txBody>
    </xdr:sp>
    <xdr:clientData/>
  </xdr:oneCellAnchor>
  <xdr:twoCellAnchor>
    <xdr:from>
      <xdr:col>6</xdr:col>
      <xdr:colOff>422275</xdr:colOff>
      <xdr:row>30</xdr:row>
      <xdr:rowOff>52832</xdr:rowOff>
    </xdr:from>
    <xdr:to>
      <xdr:col>6</xdr:col>
      <xdr:colOff>600075</xdr:colOff>
      <xdr:row>30</xdr:row>
      <xdr:rowOff>52832</xdr:rowOff>
    </xdr:to>
    <xdr:cxnSp macro="">
      <xdr:nvCxnSpPr>
        <xdr:cNvPr id="60" name="直線コネクタ 59"/>
        <xdr:cNvCxnSpPr/>
      </xdr:nvCxnSpPr>
      <xdr:spPr>
        <a:xfrm>
          <a:off x="4546600" y="5196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75692</xdr:rowOff>
    </xdr:from>
    <xdr:to>
      <xdr:col>6</xdr:col>
      <xdr:colOff>511175</xdr:colOff>
      <xdr:row>33</xdr:row>
      <xdr:rowOff>96266</xdr:rowOff>
    </xdr:to>
    <xdr:cxnSp macro="">
      <xdr:nvCxnSpPr>
        <xdr:cNvPr id="61" name="直線コネクタ 60"/>
        <xdr:cNvCxnSpPr/>
      </xdr:nvCxnSpPr>
      <xdr:spPr>
        <a:xfrm>
          <a:off x="3797300" y="5562092"/>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160291</xdr:rowOff>
    </xdr:from>
    <xdr:ext cx="469744" cy="259045"/>
    <xdr:sp macro="" textlink="">
      <xdr:nvSpPr>
        <xdr:cNvPr id="62" name="議会費平均値テキスト"/>
        <xdr:cNvSpPr txBox="1"/>
      </xdr:nvSpPr>
      <xdr:spPr>
        <a:xfrm>
          <a:off x="4686300" y="5818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3,603</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10414</xdr:rowOff>
    </xdr:from>
    <xdr:to>
      <xdr:col>6</xdr:col>
      <xdr:colOff>561975</xdr:colOff>
      <xdr:row>34</xdr:row>
      <xdr:rowOff>112014</xdr:rowOff>
    </xdr:to>
    <xdr:sp macro="" textlink="">
      <xdr:nvSpPr>
        <xdr:cNvPr id="63" name="フローチャート : 判断 62"/>
        <xdr:cNvSpPr/>
      </xdr:nvSpPr>
      <xdr:spPr>
        <a:xfrm>
          <a:off x="4584700" y="583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75692</xdr:rowOff>
    </xdr:from>
    <xdr:to>
      <xdr:col>5</xdr:col>
      <xdr:colOff>358775</xdr:colOff>
      <xdr:row>32</xdr:row>
      <xdr:rowOff>153416</xdr:rowOff>
    </xdr:to>
    <xdr:cxnSp macro="">
      <xdr:nvCxnSpPr>
        <xdr:cNvPr id="64" name="直線コネクタ 63"/>
        <xdr:cNvCxnSpPr/>
      </xdr:nvCxnSpPr>
      <xdr:spPr>
        <a:xfrm flipV="1">
          <a:off x="2908300" y="55620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24130</xdr:rowOff>
    </xdr:from>
    <xdr:to>
      <xdr:col>5</xdr:col>
      <xdr:colOff>409575</xdr:colOff>
      <xdr:row>33</xdr:row>
      <xdr:rowOff>125730</xdr:rowOff>
    </xdr:to>
    <xdr:sp macro="" textlink="">
      <xdr:nvSpPr>
        <xdr:cNvPr id="65" name="フローチャート : 判断 64"/>
        <xdr:cNvSpPr/>
      </xdr:nvSpPr>
      <xdr:spPr>
        <a:xfrm>
          <a:off x="3746500" y="56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116857</xdr:rowOff>
    </xdr:from>
    <xdr:ext cx="469744" cy="259045"/>
    <xdr:sp macro="" textlink="">
      <xdr:nvSpPr>
        <xdr:cNvPr id="66" name="テキスト ボックス 65"/>
        <xdr:cNvSpPr txBox="1"/>
      </xdr:nvSpPr>
      <xdr:spPr>
        <a:xfrm>
          <a:off x="3562427" y="57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3,810</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153416</xdr:rowOff>
    </xdr:from>
    <xdr:to>
      <xdr:col>4</xdr:col>
      <xdr:colOff>155575</xdr:colOff>
      <xdr:row>34</xdr:row>
      <xdr:rowOff>1016</xdr:rowOff>
    </xdr:to>
    <xdr:cxnSp macro="">
      <xdr:nvCxnSpPr>
        <xdr:cNvPr id="67" name="直線コネクタ 66"/>
        <xdr:cNvCxnSpPr/>
      </xdr:nvCxnSpPr>
      <xdr:spPr>
        <a:xfrm flipV="1">
          <a:off x="2019300" y="5639816"/>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1270</xdr:rowOff>
    </xdr:from>
    <xdr:to>
      <xdr:col>4</xdr:col>
      <xdr:colOff>206375</xdr:colOff>
      <xdr:row>34</xdr:row>
      <xdr:rowOff>102870</xdr:rowOff>
    </xdr:to>
    <xdr:sp macro="" textlink="">
      <xdr:nvSpPr>
        <xdr:cNvPr id="68" name="フローチャート : 判断 67"/>
        <xdr:cNvSpPr/>
      </xdr:nvSpPr>
      <xdr:spPr>
        <a:xfrm>
          <a:off x="2857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93997</xdr:rowOff>
    </xdr:from>
    <xdr:ext cx="469744" cy="259045"/>
    <xdr:sp macro="" textlink="">
      <xdr:nvSpPr>
        <xdr:cNvPr id="69" name="テキスト ボックス 68"/>
        <xdr:cNvSpPr txBox="1"/>
      </xdr:nvSpPr>
      <xdr:spPr>
        <a:xfrm>
          <a:off x="2673427"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153416</xdr:rowOff>
    </xdr:from>
    <xdr:to>
      <xdr:col>2</xdr:col>
      <xdr:colOff>638175</xdr:colOff>
      <xdr:row>34</xdr:row>
      <xdr:rowOff>1016</xdr:rowOff>
    </xdr:to>
    <xdr:cxnSp macro="">
      <xdr:nvCxnSpPr>
        <xdr:cNvPr id="70" name="直線コネクタ 69"/>
        <xdr:cNvCxnSpPr/>
      </xdr:nvCxnSpPr>
      <xdr:spPr>
        <a:xfrm>
          <a:off x="1130300" y="581126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43180</xdr:rowOff>
    </xdr:from>
    <xdr:to>
      <xdr:col>3</xdr:col>
      <xdr:colOff>3175</xdr:colOff>
      <xdr:row>34</xdr:row>
      <xdr:rowOff>144780</xdr:rowOff>
    </xdr:to>
    <xdr:sp macro="" textlink="">
      <xdr:nvSpPr>
        <xdr:cNvPr id="71" name="フローチャート :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135907</xdr:rowOff>
    </xdr:from>
    <xdr:ext cx="469744" cy="259045"/>
    <xdr:sp macro="" textlink="">
      <xdr:nvSpPr>
        <xdr:cNvPr id="72" name="テキスト ボックス 71"/>
        <xdr:cNvSpPr txBox="1"/>
      </xdr:nvSpPr>
      <xdr:spPr>
        <a:xfrm>
          <a:off x="1784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131572</xdr:rowOff>
    </xdr:from>
    <xdr:to>
      <xdr:col>1</xdr:col>
      <xdr:colOff>485775</xdr:colOff>
      <xdr:row>34</xdr:row>
      <xdr:rowOff>61722</xdr:rowOff>
    </xdr:to>
    <xdr:sp macro="" textlink="">
      <xdr:nvSpPr>
        <xdr:cNvPr id="73" name="フローチャート : 判断 72"/>
        <xdr:cNvSpPr/>
      </xdr:nvSpPr>
      <xdr:spPr>
        <a:xfrm>
          <a:off x="1079500" y="578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52849</xdr:rowOff>
    </xdr:from>
    <xdr:ext cx="469744" cy="259045"/>
    <xdr:sp macro="" textlink="">
      <xdr:nvSpPr>
        <xdr:cNvPr id="74" name="テキスト ボックス 73"/>
        <xdr:cNvSpPr txBox="1"/>
      </xdr:nvSpPr>
      <xdr:spPr>
        <a:xfrm>
          <a:off x="895427" y="588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45466</xdr:rowOff>
    </xdr:from>
    <xdr:to>
      <xdr:col>6</xdr:col>
      <xdr:colOff>561975</xdr:colOff>
      <xdr:row>33</xdr:row>
      <xdr:rowOff>147066</xdr:rowOff>
    </xdr:to>
    <xdr:sp macro="" textlink="">
      <xdr:nvSpPr>
        <xdr:cNvPr id="80" name="円/楕円 79"/>
        <xdr:cNvSpPr/>
      </xdr:nvSpPr>
      <xdr:spPr>
        <a:xfrm>
          <a:off x="4584700" y="570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68343</xdr:rowOff>
    </xdr:from>
    <xdr:ext cx="469744" cy="259045"/>
    <xdr:sp macro="" textlink="">
      <xdr:nvSpPr>
        <xdr:cNvPr id="81" name="議会費該当値テキスト"/>
        <xdr:cNvSpPr txBox="1"/>
      </xdr:nvSpPr>
      <xdr:spPr>
        <a:xfrm>
          <a:off x="4686300" y="555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3,782</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24892</xdr:rowOff>
    </xdr:from>
    <xdr:to>
      <xdr:col>5</xdr:col>
      <xdr:colOff>409575</xdr:colOff>
      <xdr:row>32</xdr:row>
      <xdr:rowOff>126492</xdr:rowOff>
    </xdr:to>
    <xdr:sp macro="" textlink="">
      <xdr:nvSpPr>
        <xdr:cNvPr id="82" name="円/楕円 81"/>
        <xdr:cNvSpPr/>
      </xdr:nvSpPr>
      <xdr:spPr>
        <a:xfrm>
          <a:off x="3746500" y="551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143019</xdr:rowOff>
    </xdr:from>
    <xdr:ext cx="469744" cy="259045"/>
    <xdr:sp macro="" textlink="">
      <xdr:nvSpPr>
        <xdr:cNvPr id="83" name="テキスト ボックス 82"/>
        <xdr:cNvSpPr txBox="1"/>
      </xdr:nvSpPr>
      <xdr:spPr>
        <a:xfrm>
          <a:off x="3562427" y="528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4,034</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102616</xdr:rowOff>
    </xdr:from>
    <xdr:to>
      <xdr:col>4</xdr:col>
      <xdr:colOff>206375</xdr:colOff>
      <xdr:row>33</xdr:row>
      <xdr:rowOff>32766</xdr:rowOff>
    </xdr:to>
    <xdr:sp macro="" textlink="">
      <xdr:nvSpPr>
        <xdr:cNvPr id="84" name="円/楕円 83"/>
        <xdr:cNvSpPr/>
      </xdr:nvSpPr>
      <xdr:spPr>
        <a:xfrm>
          <a:off x="2857500" y="558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49293</xdr:rowOff>
    </xdr:from>
    <xdr:ext cx="469744" cy="259045"/>
    <xdr:sp macro="" textlink="">
      <xdr:nvSpPr>
        <xdr:cNvPr id="85" name="テキスト ボックス 84"/>
        <xdr:cNvSpPr txBox="1"/>
      </xdr:nvSpPr>
      <xdr:spPr>
        <a:xfrm>
          <a:off x="2673427" y="536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121666</xdr:rowOff>
    </xdr:from>
    <xdr:to>
      <xdr:col>3</xdr:col>
      <xdr:colOff>3175</xdr:colOff>
      <xdr:row>34</xdr:row>
      <xdr:rowOff>51816</xdr:rowOff>
    </xdr:to>
    <xdr:sp macro="" textlink="">
      <xdr:nvSpPr>
        <xdr:cNvPr id="86" name="円/楕円 85"/>
        <xdr:cNvSpPr/>
      </xdr:nvSpPr>
      <xdr:spPr>
        <a:xfrm>
          <a:off x="1968500" y="577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68343</xdr:rowOff>
    </xdr:from>
    <xdr:ext cx="469744" cy="259045"/>
    <xdr:sp macro="" textlink="">
      <xdr:nvSpPr>
        <xdr:cNvPr id="87" name="テキスト ボックス 86"/>
        <xdr:cNvSpPr txBox="1"/>
      </xdr:nvSpPr>
      <xdr:spPr>
        <a:xfrm>
          <a:off x="1784427" y="555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102616</xdr:rowOff>
    </xdr:from>
    <xdr:to>
      <xdr:col>1</xdr:col>
      <xdr:colOff>485775</xdr:colOff>
      <xdr:row>34</xdr:row>
      <xdr:rowOff>32766</xdr:rowOff>
    </xdr:to>
    <xdr:sp macro="" textlink="">
      <xdr:nvSpPr>
        <xdr:cNvPr id="88" name="円/楕円 87"/>
        <xdr:cNvSpPr/>
      </xdr:nvSpPr>
      <xdr:spPr>
        <a:xfrm>
          <a:off x="1079500" y="576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49293</xdr:rowOff>
    </xdr:from>
    <xdr:ext cx="469744" cy="259045"/>
    <xdr:sp macro="" textlink="">
      <xdr:nvSpPr>
        <xdr:cNvPr id="89" name="テキスト ボックス 88"/>
        <xdr:cNvSpPr txBox="1"/>
      </xdr:nvSpPr>
      <xdr:spPr>
        <a:xfrm>
          <a:off x="895427" y="553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9627</xdr:rowOff>
    </xdr:from>
    <xdr:to>
      <xdr:col>6</xdr:col>
      <xdr:colOff>510540</xdr:colOff>
      <xdr:row>59</xdr:row>
      <xdr:rowOff>100438</xdr:rowOff>
    </xdr:to>
    <xdr:cxnSp macro="">
      <xdr:nvCxnSpPr>
        <xdr:cNvPr id="114" name="直線コネクタ 113"/>
        <xdr:cNvCxnSpPr/>
      </xdr:nvCxnSpPr>
      <xdr:spPr>
        <a:xfrm flipV="1">
          <a:off x="4633595" y="8582127"/>
          <a:ext cx="1270" cy="163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104265</xdr:rowOff>
    </xdr:from>
    <xdr:ext cx="534377" cy="259045"/>
    <xdr:sp macro="" textlink="">
      <xdr:nvSpPr>
        <xdr:cNvPr id="115" name="総務費最小値テキスト"/>
        <xdr:cNvSpPr txBox="1"/>
      </xdr:nvSpPr>
      <xdr:spPr>
        <a:xfrm>
          <a:off x="4686300" y="1021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37,061</a:t>
          </a:r>
          <a:endParaRPr kumimoji="1" lang="ja-JP" altLang="en-US" sz="1000" b="1">
            <a:latin typeface="ＭＳ Ｐゴシック"/>
          </a:endParaRPr>
        </a:p>
      </xdr:txBody>
    </xdr:sp>
    <xdr:clientData/>
  </xdr:oneCellAnchor>
  <xdr:twoCellAnchor>
    <xdr:from>
      <xdr:col>6</xdr:col>
      <xdr:colOff>422275</xdr:colOff>
      <xdr:row>59</xdr:row>
      <xdr:rowOff>100438</xdr:rowOff>
    </xdr:from>
    <xdr:to>
      <xdr:col>6</xdr:col>
      <xdr:colOff>600075</xdr:colOff>
      <xdr:row>59</xdr:row>
      <xdr:rowOff>100438</xdr:rowOff>
    </xdr:to>
    <xdr:cxnSp macro="">
      <xdr:nvCxnSpPr>
        <xdr:cNvPr id="116" name="直線コネクタ 115"/>
        <xdr:cNvCxnSpPr/>
      </xdr:nvCxnSpPr>
      <xdr:spPr>
        <a:xfrm>
          <a:off x="4546600" y="1021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127754</xdr:rowOff>
    </xdr:from>
    <xdr:ext cx="599010" cy="259045"/>
    <xdr:sp macro="" textlink="">
      <xdr:nvSpPr>
        <xdr:cNvPr id="117" name="総務費最大値テキスト"/>
        <xdr:cNvSpPr txBox="1"/>
      </xdr:nvSpPr>
      <xdr:spPr>
        <a:xfrm>
          <a:off x="4686300" y="8357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122,828</a:t>
          </a:r>
          <a:endParaRPr kumimoji="1" lang="ja-JP" altLang="en-US" sz="1000" b="1">
            <a:latin typeface="ＭＳ Ｐゴシック"/>
          </a:endParaRPr>
        </a:p>
      </xdr:txBody>
    </xdr:sp>
    <xdr:clientData/>
  </xdr:oneCellAnchor>
  <xdr:twoCellAnchor>
    <xdr:from>
      <xdr:col>6</xdr:col>
      <xdr:colOff>422275</xdr:colOff>
      <xdr:row>50</xdr:row>
      <xdr:rowOff>9627</xdr:rowOff>
    </xdr:from>
    <xdr:to>
      <xdr:col>6</xdr:col>
      <xdr:colOff>600075</xdr:colOff>
      <xdr:row>50</xdr:row>
      <xdr:rowOff>9627</xdr:rowOff>
    </xdr:to>
    <xdr:cxnSp macro="">
      <xdr:nvCxnSpPr>
        <xdr:cNvPr id="118" name="直線コネクタ 117"/>
        <xdr:cNvCxnSpPr/>
      </xdr:nvCxnSpPr>
      <xdr:spPr>
        <a:xfrm>
          <a:off x="4546600" y="858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91427</xdr:rowOff>
    </xdr:from>
    <xdr:to>
      <xdr:col>6</xdr:col>
      <xdr:colOff>511175</xdr:colOff>
      <xdr:row>57</xdr:row>
      <xdr:rowOff>144558</xdr:rowOff>
    </xdr:to>
    <xdr:cxnSp macro="">
      <xdr:nvCxnSpPr>
        <xdr:cNvPr id="119" name="直線コネクタ 118"/>
        <xdr:cNvCxnSpPr/>
      </xdr:nvCxnSpPr>
      <xdr:spPr>
        <a:xfrm>
          <a:off x="3797300" y="9864077"/>
          <a:ext cx="838200" cy="5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120616</xdr:rowOff>
    </xdr:from>
    <xdr:ext cx="534377" cy="259045"/>
    <xdr:sp macro="" textlink="">
      <xdr:nvSpPr>
        <xdr:cNvPr id="120" name="総務費平均値テキスト"/>
        <xdr:cNvSpPr txBox="1"/>
      </xdr:nvSpPr>
      <xdr:spPr>
        <a:xfrm>
          <a:off x="4686300" y="9378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70,536</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97739</xdr:rowOff>
    </xdr:from>
    <xdr:to>
      <xdr:col>6</xdr:col>
      <xdr:colOff>561975</xdr:colOff>
      <xdr:row>56</xdr:row>
      <xdr:rowOff>27889</xdr:rowOff>
    </xdr:to>
    <xdr:sp macro="" textlink="">
      <xdr:nvSpPr>
        <xdr:cNvPr id="121" name="フローチャート : 判断 120"/>
        <xdr:cNvSpPr/>
      </xdr:nvSpPr>
      <xdr:spPr>
        <a:xfrm>
          <a:off x="4584700" y="95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91427</xdr:rowOff>
    </xdr:from>
    <xdr:to>
      <xdr:col>5</xdr:col>
      <xdr:colOff>358775</xdr:colOff>
      <xdr:row>57</xdr:row>
      <xdr:rowOff>116478</xdr:rowOff>
    </xdr:to>
    <xdr:cxnSp macro="">
      <xdr:nvCxnSpPr>
        <xdr:cNvPr id="122" name="直線コネクタ 121"/>
        <xdr:cNvCxnSpPr/>
      </xdr:nvCxnSpPr>
      <xdr:spPr>
        <a:xfrm flipV="1">
          <a:off x="2908300" y="9864077"/>
          <a:ext cx="889000" cy="2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83242</xdr:rowOff>
    </xdr:from>
    <xdr:to>
      <xdr:col>5</xdr:col>
      <xdr:colOff>409575</xdr:colOff>
      <xdr:row>56</xdr:row>
      <xdr:rowOff>13392</xdr:rowOff>
    </xdr:to>
    <xdr:sp macro="" textlink="">
      <xdr:nvSpPr>
        <xdr:cNvPr id="123" name="フローチャート : 判断 122"/>
        <xdr:cNvSpPr/>
      </xdr:nvSpPr>
      <xdr:spPr>
        <a:xfrm>
          <a:off x="3746500" y="95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29919</xdr:rowOff>
    </xdr:from>
    <xdr:ext cx="534377" cy="259045"/>
    <xdr:sp macro="" textlink="">
      <xdr:nvSpPr>
        <xdr:cNvPr id="124" name="テキスト ボックス 123"/>
        <xdr:cNvSpPr txBox="1"/>
      </xdr:nvSpPr>
      <xdr:spPr>
        <a:xfrm>
          <a:off x="3530111" y="928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71,297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3988</xdr:rowOff>
    </xdr:from>
    <xdr:to>
      <xdr:col>4</xdr:col>
      <xdr:colOff>155575</xdr:colOff>
      <xdr:row>57</xdr:row>
      <xdr:rowOff>116478</xdr:rowOff>
    </xdr:to>
    <xdr:cxnSp macro="">
      <xdr:nvCxnSpPr>
        <xdr:cNvPr id="125" name="直線コネクタ 124"/>
        <xdr:cNvCxnSpPr/>
      </xdr:nvCxnSpPr>
      <xdr:spPr>
        <a:xfrm>
          <a:off x="2019300" y="9433738"/>
          <a:ext cx="889000" cy="45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67069</xdr:rowOff>
    </xdr:from>
    <xdr:to>
      <xdr:col>4</xdr:col>
      <xdr:colOff>206375</xdr:colOff>
      <xdr:row>56</xdr:row>
      <xdr:rowOff>168669</xdr:rowOff>
    </xdr:to>
    <xdr:sp macro="" textlink="">
      <xdr:nvSpPr>
        <xdr:cNvPr id="126" name="フローチャート : 判断 125"/>
        <xdr:cNvSpPr/>
      </xdr:nvSpPr>
      <xdr:spPr>
        <a:xfrm>
          <a:off x="2857500" y="96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13746</xdr:rowOff>
    </xdr:from>
    <xdr:ext cx="534377" cy="259045"/>
    <xdr:sp macro="" textlink="">
      <xdr:nvSpPr>
        <xdr:cNvPr id="127" name="テキスト ボックス 126"/>
        <xdr:cNvSpPr txBox="1"/>
      </xdr:nvSpPr>
      <xdr:spPr>
        <a:xfrm>
          <a:off x="2641111" y="944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3988</xdr:rowOff>
    </xdr:from>
    <xdr:to>
      <xdr:col>2</xdr:col>
      <xdr:colOff>638175</xdr:colOff>
      <xdr:row>57</xdr:row>
      <xdr:rowOff>166218</xdr:rowOff>
    </xdr:to>
    <xdr:cxnSp macro="">
      <xdr:nvCxnSpPr>
        <xdr:cNvPr id="128" name="直線コネクタ 127"/>
        <xdr:cNvCxnSpPr/>
      </xdr:nvCxnSpPr>
      <xdr:spPr>
        <a:xfrm flipV="1">
          <a:off x="1130300" y="9433738"/>
          <a:ext cx="889000" cy="50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8013</xdr:rowOff>
    </xdr:from>
    <xdr:to>
      <xdr:col>3</xdr:col>
      <xdr:colOff>3175</xdr:colOff>
      <xdr:row>56</xdr:row>
      <xdr:rowOff>109613</xdr:rowOff>
    </xdr:to>
    <xdr:sp macro="" textlink="">
      <xdr:nvSpPr>
        <xdr:cNvPr id="129" name="フローチャート : 判断 128"/>
        <xdr:cNvSpPr/>
      </xdr:nvSpPr>
      <xdr:spPr>
        <a:xfrm>
          <a:off x="1968500" y="960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100740</xdr:rowOff>
    </xdr:from>
    <xdr:ext cx="534377" cy="259045"/>
    <xdr:sp macro="" textlink="">
      <xdr:nvSpPr>
        <xdr:cNvPr id="130" name="テキスト ボックス 129"/>
        <xdr:cNvSpPr txBox="1"/>
      </xdr:nvSpPr>
      <xdr:spPr>
        <a:xfrm>
          <a:off x="1752111" y="97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121418</xdr:rowOff>
    </xdr:from>
    <xdr:to>
      <xdr:col>1</xdr:col>
      <xdr:colOff>485775</xdr:colOff>
      <xdr:row>57</xdr:row>
      <xdr:rowOff>51568</xdr:rowOff>
    </xdr:to>
    <xdr:sp macro="" textlink="">
      <xdr:nvSpPr>
        <xdr:cNvPr id="131" name="フローチャート : 判断 130"/>
        <xdr:cNvSpPr/>
      </xdr:nvSpPr>
      <xdr:spPr>
        <a:xfrm>
          <a:off x="1079500" y="972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68095</xdr:rowOff>
    </xdr:from>
    <xdr:ext cx="534377" cy="259045"/>
    <xdr:sp macro="" textlink="">
      <xdr:nvSpPr>
        <xdr:cNvPr id="132" name="テキスト ボックス 131"/>
        <xdr:cNvSpPr txBox="1"/>
      </xdr:nvSpPr>
      <xdr:spPr>
        <a:xfrm>
          <a:off x="863111" y="949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93758</xdr:rowOff>
    </xdr:from>
    <xdr:to>
      <xdr:col>6</xdr:col>
      <xdr:colOff>561975</xdr:colOff>
      <xdr:row>58</xdr:row>
      <xdr:rowOff>23908</xdr:rowOff>
    </xdr:to>
    <xdr:sp macro="" textlink="">
      <xdr:nvSpPr>
        <xdr:cNvPr id="138" name="円/楕円 137"/>
        <xdr:cNvSpPr/>
      </xdr:nvSpPr>
      <xdr:spPr>
        <a:xfrm>
          <a:off x="4584700" y="986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72185</xdr:rowOff>
    </xdr:from>
    <xdr:ext cx="534377" cy="259045"/>
    <xdr:sp macro="" textlink="">
      <xdr:nvSpPr>
        <xdr:cNvPr id="139" name="総務費該当値テキスト"/>
        <xdr:cNvSpPr txBox="1"/>
      </xdr:nvSpPr>
      <xdr:spPr>
        <a:xfrm>
          <a:off x="4686300" y="984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52,745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40627</xdr:rowOff>
    </xdr:from>
    <xdr:to>
      <xdr:col>5</xdr:col>
      <xdr:colOff>409575</xdr:colOff>
      <xdr:row>57</xdr:row>
      <xdr:rowOff>142227</xdr:rowOff>
    </xdr:to>
    <xdr:sp macro="" textlink="">
      <xdr:nvSpPr>
        <xdr:cNvPr id="140" name="円/楕円 139"/>
        <xdr:cNvSpPr/>
      </xdr:nvSpPr>
      <xdr:spPr>
        <a:xfrm>
          <a:off x="3746500" y="981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133354</xdr:rowOff>
    </xdr:from>
    <xdr:ext cx="534377" cy="259045"/>
    <xdr:sp macro="" textlink="">
      <xdr:nvSpPr>
        <xdr:cNvPr id="141" name="テキスト ボックス 140"/>
        <xdr:cNvSpPr txBox="1"/>
      </xdr:nvSpPr>
      <xdr:spPr>
        <a:xfrm>
          <a:off x="3530111" y="990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55,534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65678</xdr:rowOff>
    </xdr:from>
    <xdr:to>
      <xdr:col>4</xdr:col>
      <xdr:colOff>206375</xdr:colOff>
      <xdr:row>57</xdr:row>
      <xdr:rowOff>167278</xdr:rowOff>
    </xdr:to>
    <xdr:sp macro="" textlink="">
      <xdr:nvSpPr>
        <xdr:cNvPr id="142" name="円/楕円 141"/>
        <xdr:cNvSpPr/>
      </xdr:nvSpPr>
      <xdr:spPr>
        <a:xfrm>
          <a:off x="2857500" y="983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158405</xdr:rowOff>
    </xdr:from>
    <xdr:ext cx="534377" cy="259045"/>
    <xdr:sp macro="" textlink="">
      <xdr:nvSpPr>
        <xdr:cNvPr id="143" name="テキスト ボックス 142"/>
        <xdr:cNvSpPr txBox="1"/>
      </xdr:nvSpPr>
      <xdr:spPr>
        <a:xfrm>
          <a:off x="2641111" y="993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54,219</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124638</xdr:rowOff>
    </xdr:from>
    <xdr:to>
      <xdr:col>3</xdr:col>
      <xdr:colOff>3175</xdr:colOff>
      <xdr:row>55</xdr:row>
      <xdr:rowOff>54788</xdr:rowOff>
    </xdr:to>
    <xdr:sp macro="" textlink="">
      <xdr:nvSpPr>
        <xdr:cNvPr id="144" name="円/楕円 143"/>
        <xdr:cNvSpPr/>
      </xdr:nvSpPr>
      <xdr:spPr>
        <a:xfrm>
          <a:off x="1968500" y="938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71315</xdr:rowOff>
    </xdr:from>
    <xdr:ext cx="534377" cy="259045"/>
    <xdr:sp macro="" textlink="">
      <xdr:nvSpPr>
        <xdr:cNvPr id="145" name="テキスト ボックス 144"/>
        <xdr:cNvSpPr txBox="1"/>
      </xdr:nvSpPr>
      <xdr:spPr>
        <a:xfrm>
          <a:off x="1752111" y="915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78,124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115418</xdr:rowOff>
    </xdr:from>
    <xdr:to>
      <xdr:col>1</xdr:col>
      <xdr:colOff>485775</xdr:colOff>
      <xdr:row>58</xdr:row>
      <xdr:rowOff>45568</xdr:rowOff>
    </xdr:to>
    <xdr:sp macro="" textlink="">
      <xdr:nvSpPr>
        <xdr:cNvPr id="146" name="円/楕円 145"/>
        <xdr:cNvSpPr/>
      </xdr:nvSpPr>
      <xdr:spPr>
        <a:xfrm>
          <a:off x="1079500" y="988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36695</xdr:rowOff>
    </xdr:from>
    <xdr:ext cx="534377" cy="259045"/>
    <xdr:sp macro="" textlink="">
      <xdr:nvSpPr>
        <xdr:cNvPr id="147" name="テキスト ボックス 146"/>
        <xdr:cNvSpPr txBox="1"/>
      </xdr:nvSpPr>
      <xdr:spPr>
        <a:xfrm>
          <a:off x="863111" y="998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53106</xdr:rowOff>
    </xdr:from>
    <xdr:to>
      <xdr:col>6</xdr:col>
      <xdr:colOff>510540</xdr:colOff>
      <xdr:row>78</xdr:row>
      <xdr:rowOff>37246</xdr:rowOff>
    </xdr:to>
    <xdr:cxnSp macro="">
      <xdr:nvCxnSpPr>
        <xdr:cNvPr id="170" name="直線コネクタ 169"/>
        <xdr:cNvCxnSpPr/>
      </xdr:nvCxnSpPr>
      <xdr:spPr>
        <a:xfrm flipV="1">
          <a:off x="4633595" y="12226056"/>
          <a:ext cx="1270" cy="118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41073</xdr:rowOff>
    </xdr:from>
    <xdr:ext cx="599010" cy="259045"/>
    <xdr:sp macro="" textlink="">
      <xdr:nvSpPr>
        <xdr:cNvPr id="171" name="民生費最小値テキスト"/>
        <xdr:cNvSpPr txBox="1"/>
      </xdr:nvSpPr>
      <xdr:spPr>
        <a:xfrm>
          <a:off x="4686300" y="13414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122,409</a:t>
          </a:r>
          <a:endParaRPr kumimoji="1" lang="ja-JP" altLang="en-US" sz="1000" b="1">
            <a:latin typeface="ＭＳ Ｐゴシック"/>
          </a:endParaRPr>
        </a:p>
      </xdr:txBody>
    </xdr:sp>
    <xdr:clientData/>
  </xdr:oneCellAnchor>
  <xdr:twoCellAnchor>
    <xdr:from>
      <xdr:col>6</xdr:col>
      <xdr:colOff>422275</xdr:colOff>
      <xdr:row>78</xdr:row>
      <xdr:rowOff>37246</xdr:rowOff>
    </xdr:from>
    <xdr:to>
      <xdr:col>6</xdr:col>
      <xdr:colOff>600075</xdr:colOff>
      <xdr:row>78</xdr:row>
      <xdr:rowOff>37246</xdr:rowOff>
    </xdr:to>
    <xdr:cxnSp macro="">
      <xdr:nvCxnSpPr>
        <xdr:cNvPr id="172" name="直線コネクタ 171"/>
        <xdr:cNvCxnSpPr/>
      </xdr:nvCxnSpPr>
      <xdr:spPr>
        <a:xfrm>
          <a:off x="4546600" y="1341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171233</xdr:rowOff>
    </xdr:from>
    <xdr:ext cx="599010" cy="259045"/>
    <xdr:sp macro="" textlink="">
      <xdr:nvSpPr>
        <xdr:cNvPr id="173" name="民生費最大値テキスト"/>
        <xdr:cNvSpPr txBox="1"/>
      </xdr:nvSpPr>
      <xdr:spPr>
        <a:xfrm>
          <a:off x="4686300" y="1200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381,440</a:t>
          </a:r>
          <a:endParaRPr kumimoji="1" lang="ja-JP" altLang="en-US" sz="1000" b="1">
            <a:latin typeface="ＭＳ Ｐゴシック"/>
          </a:endParaRPr>
        </a:p>
      </xdr:txBody>
    </xdr:sp>
    <xdr:clientData/>
  </xdr:oneCellAnchor>
  <xdr:twoCellAnchor>
    <xdr:from>
      <xdr:col>6</xdr:col>
      <xdr:colOff>422275</xdr:colOff>
      <xdr:row>71</xdr:row>
      <xdr:rowOff>53106</xdr:rowOff>
    </xdr:from>
    <xdr:to>
      <xdr:col>6</xdr:col>
      <xdr:colOff>600075</xdr:colOff>
      <xdr:row>71</xdr:row>
      <xdr:rowOff>53106</xdr:rowOff>
    </xdr:to>
    <xdr:cxnSp macro="">
      <xdr:nvCxnSpPr>
        <xdr:cNvPr id="174" name="直線コネクタ 173"/>
        <xdr:cNvCxnSpPr/>
      </xdr:nvCxnSpPr>
      <xdr:spPr>
        <a:xfrm>
          <a:off x="4546600" y="1222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92873</xdr:rowOff>
    </xdr:from>
    <xdr:to>
      <xdr:col>6</xdr:col>
      <xdr:colOff>511175</xdr:colOff>
      <xdr:row>77</xdr:row>
      <xdr:rowOff>151180</xdr:rowOff>
    </xdr:to>
    <xdr:cxnSp macro="">
      <xdr:nvCxnSpPr>
        <xdr:cNvPr id="175" name="直線コネクタ 174"/>
        <xdr:cNvCxnSpPr/>
      </xdr:nvCxnSpPr>
      <xdr:spPr>
        <a:xfrm flipV="1">
          <a:off x="3797300" y="13294523"/>
          <a:ext cx="838200" cy="5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22787</xdr:rowOff>
    </xdr:from>
    <xdr:ext cx="599010" cy="259045"/>
    <xdr:sp macro="" textlink="">
      <xdr:nvSpPr>
        <xdr:cNvPr id="176" name="民生費平均値テキスト"/>
        <xdr:cNvSpPr txBox="1"/>
      </xdr:nvSpPr>
      <xdr:spPr>
        <a:xfrm>
          <a:off x="4686300" y="130529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156,964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171360</xdr:rowOff>
    </xdr:from>
    <xdr:to>
      <xdr:col>6</xdr:col>
      <xdr:colOff>561975</xdr:colOff>
      <xdr:row>77</xdr:row>
      <xdr:rowOff>101510</xdr:rowOff>
    </xdr:to>
    <xdr:sp macro="" textlink="">
      <xdr:nvSpPr>
        <xdr:cNvPr id="177" name="フローチャート : 判断 176"/>
        <xdr:cNvSpPr/>
      </xdr:nvSpPr>
      <xdr:spPr>
        <a:xfrm>
          <a:off x="4584700" y="132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142548</xdr:rowOff>
    </xdr:from>
    <xdr:to>
      <xdr:col>5</xdr:col>
      <xdr:colOff>358775</xdr:colOff>
      <xdr:row>77</xdr:row>
      <xdr:rowOff>151180</xdr:rowOff>
    </xdr:to>
    <xdr:cxnSp macro="">
      <xdr:nvCxnSpPr>
        <xdr:cNvPr id="178" name="直線コネクタ 177"/>
        <xdr:cNvCxnSpPr/>
      </xdr:nvCxnSpPr>
      <xdr:spPr>
        <a:xfrm>
          <a:off x="2908300" y="13344198"/>
          <a:ext cx="889000" cy="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12471</xdr:rowOff>
    </xdr:from>
    <xdr:to>
      <xdr:col>5</xdr:col>
      <xdr:colOff>409575</xdr:colOff>
      <xdr:row>77</xdr:row>
      <xdr:rowOff>114071</xdr:rowOff>
    </xdr:to>
    <xdr:sp macro="" textlink="">
      <xdr:nvSpPr>
        <xdr:cNvPr id="179" name="フローチャート : 判断 178"/>
        <xdr:cNvSpPr/>
      </xdr:nvSpPr>
      <xdr:spPr>
        <a:xfrm>
          <a:off x="3746500" y="132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130598</xdr:rowOff>
    </xdr:from>
    <xdr:ext cx="599010" cy="259045"/>
    <xdr:sp macro="" textlink="">
      <xdr:nvSpPr>
        <xdr:cNvPr id="180" name="テキスト ボックス 179"/>
        <xdr:cNvSpPr txBox="1"/>
      </xdr:nvSpPr>
      <xdr:spPr>
        <a:xfrm>
          <a:off x="3497794" y="1298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154,217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142548</xdr:rowOff>
    </xdr:from>
    <xdr:to>
      <xdr:col>4</xdr:col>
      <xdr:colOff>155575</xdr:colOff>
      <xdr:row>78</xdr:row>
      <xdr:rowOff>16252</xdr:rowOff>
    </xdr:to>
    <xdr:cxnSp macro="">
      <xdr:nvCxnSpPr>
        <xdr:cNvPr id="181" name="直線コネクタ 180"/>
        <xdr:cNvCxnSpPr/>
      </xdr:nvCxnSpPr>
      <xdr:spPr>
        <a:xfrm flipV="1">
          <a:off x="2019300" y="13344198"/>
          <a:ext cx="889000" cy="4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83948</xdr:rowOff>
    </xdr:from>
    <xdr:to>
      <xdr:col>4</xdr:col>
      <xdr:colOff>206375</xdr:colOff>
      <xdr:row>78</xdr:row>
      <xdr:rowOff>14098</xdr:rowOff>
    </xdr:to>
    <xdr:sp macro="" textlink="">
      <xdr:nvSpPr>
        <xdr:cNvPr id="182" name="フローチャート : 判断 181"/>
        <xdr:cNvSpPr/>
      </xdr:nvSpPr>
      <xdr:spPr>
        <a:xfrm>
          <a:off x="2857500" y="1328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30625</xdr:rowOff>
    </xdr:from>
    <xdr:ext cx="599010" cy="259045"/>
    <xdr:sp macro="" textlink="">
      <xdr:nvSpPr>
        <xdr:cNvPr id="183" name="テキスト ボックス 182"/>
        <xdr:cNvSpPr txBox="1"/>
      </xdr:nvSpPr>
      <xdr:spPr>
        <a:xfrm>
          <a:off x="2608794" y="1306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16252</xdr:rowOff>
    </xdr:from>
    <xdr:to>
      <xdr:col>2</xdr:col>
      <xdr:colOff>638175</xdr:colOff>
      <xdr:row>78</xdr:row>
      <xdr:rowOff>60024</xdr:rowOff>
    </xdr:to>
    <xdr:cxnSp macro="">
      <xdr:nvCxnSpPr>
        <xdr:cNvPr id="184" name="直線コネクタ 183"/>
        <xdr:cNvCxnSpPr/>
      </xdr:nvCxnSpPr>
      <xdr:spPr>
        <a:xfrm flipV="1">
          <a:off x="1130300" y="13389352"/>
          <a:ext cx="889000" cy="4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97335</xdr:rowOff>
    </xdr:from>
    <xdr:to>
      <xdr:col>3</xdr:col>
      <xdr:colOff>3175</xdr:colOff>
      <xdr:row>78</xdr:row>
      <xdr:rowOff>27485</xdr:rowOff>
    </xdr:to>
    <xdr:sp macro="" textlink="">
      <xdr:nvSpPr>
        <xdr:cNvPr id="185" name="フローチャート : 判断 184"/>
        <xdr:cNvSpPr/>
      </xdr:nvSpPr>
      <xdr:spPr>
        <a:xfrm>
          <a:off x="1968500" y="132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44012</xdr:rowOff>
    </xdr:from>
    <xdr:ext cx="599010" cy="259045"/>
    <xdr:sp macro="" textlink="">
      <xdr:nvSpPr>
        <xdr:cNvPr id="186" name="テキスト ボックス 185"/>
        <xdr:cNvSpPr txBox="1"/>
      </xdr:nvSpPr>
      <xdr:spPr>
        <a:xfrm>
          <a:off x="1719794" y="1307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115230</xdr:rowOff>
    </xdr:from>
    <xdr:to>
      <xdr:col>1</xdr:col>
      <xdr:colOff>485775</xdr:colOff>
      <xdr:row>78</xdr:row>
      <xdr:rowOff>45380</xdr:rowOff>
    </xdr:to>
    <xdr:sp macro="" textlink="">
      <xdr:nvSpPr>
        <xdr:cNvPr id="187" name="フローチャート : 判断 186"/>
        <xdr:cNvSpPr/>
      </xdr:nvSpPr>
      <xdr:spPr>
        <a:xfrm>
          <a:off x="1079500" y="1331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61907</xdr:rowOff>
    </xdr:from>
    <xdr:ext cx="599010" cy="259045"/>
    <xdr:sp macro="" textlink="">
      <xdr:nvSpPr>
        <xdr:cNvPr id="188" name="テキスト ボックス 187"/>
        <xdr:cNvSpPr txBox="1"/>
      </xdr:nvSpPr>
      <xdr:spPr>
        <a:xfrm>
          <a:off x="830794" y="13092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42073</xdr:rowOff>
    </xdr:from>
    <xdr:to>
      <xdr:col>6</xdr:col>
      <xdr:colOff>561975</xdr:colOff>
      <xdr:row>77</xdr:row>
      <xdr:rowOff>143673</xdr:rowOff>
    </xdr:to>
    <xdr:sp macro="" textlink="">
      <xdr:nvSpPr>
        <xdr:cNvPr id="194" name="円/楕円 193"/>
        <xdr:cNvSpPr/>
      </xdr:nvSpPr>
      <xdr:spPr>
        <a:xfrm>
          <a:off x="4584700" y="1324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149787</xdr:rowOff>
    </xdr:from>
    <xdr:ext cx="599010" cy="259045"/>
    <xdr:sp macro="" textlink="">
      <xdr:nvSpPr>
        <xdr:cNvPr id="195" name="民生費該当値テキスト"/>
        <xdr:cNvSpPr txBox="1"/>
      </xdr:nvSpPr>
      <xdr:spPr>
        <a:xfrm>
          <a:off x="4686300" y="13179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147,742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100380</xdr:rowOff>
    </xdr:from>
    <xdr:to>
      <xdr:col>5</xdr:col>
      <xdr:colOff>409575</xdr:colOff>
      <xdr:row>78</xdr:row>
      <xdr:rowOff>30530</xdr:rowOff>
    </xdr:to>
    <xdr:sp macro="" textlink="">
      <xdr:nvSpPr>
        <xdr:cNvPr id="196" name="円/楕円 195"/>
        <xdr:cNvSpPr/>
      </xdr:nvSpPr>
      <xdr:spPr>
        <a:xfrm>
          <a:off x="3746500" y="1330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21657</xdr:rowOff>
    </xdr:from>
    <xdr:ext cx="599010" cy="259045"/>
    <xdr:sp macro="" textlink="">
      <xdr:nvSpPr>
        <xdr:cNvPr id="197" name="テキスト ボックス 196"/>
        <xdr:cNvSpPr txBox="1"/>
      </xdr:nvSpPr>
      <xdr:spPr>
        <a:xfrm>
          <a:off x="3497794" y="1339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134,989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91748</xdr:rowOff>
    </xdr:from>
    <xdr:to>
      <xdr:col>4</xdr:col>
      <xdr:colOff>206375</xdr:colOff>
      <xdr:row>78</xdr:row>
      <xdr:rowOff>21898</xdr:rowOff>
    </xdr:to>
    <xdr:sp macro="" textlink="">
      <xdr:nvSpPr>
        <xdr:cNvPr id="198" name="円/楕円 197"/>
        <xdr:cNvSpPr/>
      </xdr:nvSpPr>
      <xdr:spPr>
        <a:xfrm>
          <a:off x="2857500" y="1329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13025</xdr:rowOff>
    </xdr:from>
    <xdr:ext cx="599010" cy="259045"/>
    <xdr:sp macro="" textlink="">
      <xdr:nvSpPr>
        <xdr:cNvPr id="199" name="テキスト ボックス 198"/>
        <xdr:cNvSpPr txBox="1"/>
      </xdr:nvSpPr>
      <xdr:spPr>
        <a:xfrm>
          <a:off x="2608794" y="1338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136,877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136902</xdr:rowOff>
    </xdr:from>
    <xdr:to>
      <xdr:col>3</xdr:col>
      <xdr:colOff>3175</xdr:colOff>
      <xdr:row>78</xdr:row>
      <xdr:rowOff>67052</xdr:rowOff>
    </xdr:to>
    <xdr:sp macro="" textlink="">
      <xdr:nvSpPr>
        <xdr:cNvPr id="200" name="円/楕円 199"/>
        <xdr:cNvSpPr/>
      </xdr:nvSpPr>
      <xdr:spPr>
        <a:xfrm>
          <a:off x="1968500" y="1333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58179</xdr:rowOff>
    </xdr:from>
    <xdr:ext cx="599010" cy="259045"/>
    <xdr:sp macro="" textlink="">
      <xdr:nvSpPr>
        <xdr:cNvPr id="201" name="テキスト ボックス 200"/>
        <xdr:cNvSpPr txBox="1"/>
      </xdr:nvSpPr>
      <xdr:spPr>
        <a:xfrm>
          <a:off x="1719794" y="13431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127,001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9224</xdr:rowOff>
    </xdr:from>
    <xdr:to>
      <xdr:col>1</xdr:col>
      <xdr:colOff>485775</xdr:colOff>
      <xdr:row>78</xdr:row>
      <xdr:rowOff>110824</xdr:rowOff>
    </xdr:to>
    <xdr:sp macro="" textlink="">
      <xdr:nvSpPr>
        <xdr:cNvPr id="202" name="円/楕円 201"/>
        <xdr:cNvSpPr/>
      </xdr:nvSpPr>
      <xdr:spPr>
        <a:xfrm>
          <a:off x="1079500" y="1338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101951</xdr:rowOff>
    </xdr:from>
    <xdr:ext cx="599010" cy="259045"/>
    <xdr:sp macro="" textlink="">
      <xdr:nvSpPr>
        <xdr:cNvPr id="203" name="テキスト ボックス 202"/>
        <xdr:cNvSpPr txBox="1"/>
      </xdr:nvSpPr>
      <xdr:spPr>
        <a:xfrm>
          <a:off x="830794" y="13475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29,558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74000</xdr:rowOff>
    </xdr:from>
    <xdr:to>
      <xdr:col>6</xdr:col>
      <xdr:colOff>510540</xdr:colOff>
      <xdr:row>98</xdr:row>
      <xdr:rowOff>95078</xdr:rowOff>
    </xdr:to>
    <xdr:cxnSp macro="">
      <xdr:nvCxnSpPr>
        <xdr:cNvPr id="226" name="直線コネクタ 225"/>
        <xdr:cNvCxnSpPr/>
      </xdr:nvCxnSpPr>
      <xdr:spPr>
        <a:xfrm flipV="1">
          <a:off x="4633595" y="15675950"/>
          <a:ext cx="1270" cy="1221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98905</xdr:rowOff>
    </xdr:from>
    <xdr:ext cx="534377" cy="259045"/>
    <xdr:sp macro="" textlink="">
      <xdr:nvSpPr>
        <xdr:cNvPr id="227" name="衛生費最小値テキスト"/>
        <xdr:cNvSpPr txBox="1"/>
      </xdr:nvSpPr>
      <xdr:spPr>
        <a:xfrm>
          <a:off x="4686300" y="1690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21,952</a:t>
          </a:r>
          <a:endParaRPr kumimoji="1" lang="ja-JP" altLang="en-US" sz="1000" b="1">
            <a:latin typeface="ＭＳ Ｐゴシック"/>
          </a:endParaRPr>
        </a:p>
      </xdr:txBody>
    </xdr:sp>
    <xdr:clientData/>
  </xdr:oneCellAnchor>
  <xdr:twoCellAnchor>
    <xdr:from>
      <xdr:col>6</xdr:col>
      <xdr:colOff>422275</xdr:colOff>
      <xdr:row>98</xdr:row>
      <xdr:rowOff>95078</xdr:rowOff>
    </xdr:from>
    <xdr:to>
      <xdr:col>6</xdr:col>
      <xdr:colOff>600075</xdr:colOff>
      <xdr:row>98</xdr:row>
      <xdr:rowOff>95078</xdr:rowOff>
    </xdr:to>
    <xdr:cxnSp macro="">
      <xdr:nvCxnSpPr>
        <xdr:cNvPr id="228" name="直線コネクタ 227"/>
        <xdr:cNvCxnSpPr/>
      </xdr:nvCxnSpPr>
      <xdr:spPr>
        <a:xfrm>
          <a:off x="4546600" y="16897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20677</xdr:rowOff>
    </xdr:from>
    <xdr:ext cx="534377" cy="259045"/>
    <xdr:sp macro="" textlink="">
      <xdr:nvSpPr>
        <xdr:cNvPr id="229" name="衛生費最大値テキスト"/>
        <xdr:cNvSpPr txBox="1"/>
      </xdr:nvSpPr>
      <xdr:spPr>
        <a:xfrm>
          <a:off x="4686300" y="1545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75,374</a:t>
          </a:r>
          <a:endParaRPr kumimoji="1" lang="ja-JP" altLang="en-US" sz="1000" b="1">
            <a:latin typeface="ＭＳ Ｐゴシック"/>
          </a:endParaRPr>
        </a:p>
      </xdr:txBody>
    </xdr:sp>
    <xdr:clientData/>
  </xdr:oneCellAnchor>
  <xdr:twoCellAnchor>
    <xdr:from>
      <xdr:col>6</xdr:col>
      <xdr:colOff>422275</xdr:colOff>
      <xdr:row>91</xdr:row>
      <xdr:rowOff>74000</xdr:rowOff>
    </xdr:from>
    <xdr:to>
      <xdr:col>6</xdr:col>
      <xdr:colOff>600075</xdr:colOff>
      <xdr:row>91</xdr:row>
      <xdr:rowOff>74000</xdr:rowOff>
    </xdr:to>
    <xdr:cxnSp macro="">
      <xdr:nvCxnSpPr>
        <xdr:cNvPr id="230" name="直線コネクタ 229"/>
        <xdr:cNvCxnSpPr/>
      </xdr:nvCxnSpPr>
      <xdr:spPr>
        <a:xfrm>
          <a:off x="4546600" y="156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712</xdr:rowOff>
    </xdr:from>
    <xdr:to>
      <xdr:col>6</xdr:col>
      <xdr:colOff>511175</xdr:colOff>
      <xdr:row>97</xdr:row>
      <xdr:rowOff>78276</xdr:rowOff>
    </xdr:to>
    <xdr:cxnSp macro="">
      <xdr:nvCxnSpPr>
        <xdr:cNvPr id="231" name="直線コネクタ 230"/>
        <xdr:cNvCxnSpPr/>
      </xdr:nvCxnSpPr>
      <xdr:spPr>
        <a:xfrm>
          <a:off x="3797300" y="16631362"/>
          <a:ext cx="838200" cy="7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109239</xdr:rowOff>
    </xdr:from>
    <xdr:ext cx="534377" cy="259045"/>
    <xdr:sp macro="" textlink="">
      <xdr:nvSpPr>
        <xdr:cNvPr id="232" name="衛生費平均値テキスト"/>
        <xdr:cNvSpPr txBox="1"/>
      </xdr:nvSpPr>
      <xdr:spPr>
        <a:xfrm>
          <a:off x="4686300" y="1622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42,611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86362</xdr:rowOff>
    </xdr:from>
    <xdr:to>
      <xdr:col>6</xdr:col>
      <xdr:colOff>561975</xdr:colOff>
      <xdr:row>96</xdr:row>
      <xdr:rowOff>16512</xdr:rowOff>
    </xdr:to>
    <xdr:sp macro="" textlink="">
      <xdr:nvSpPr>
        <xdr:cNvPr id="233" name="フローチャート : 判断 232"/>
        <xdr:cNvSpPr/>
      </xdr:nvSpPr>
      <xdr:spPr>
        <a:xfrm>
          <a:off x="4584700" y="163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712</xdr:rowOff>
    </xdr:from>
    <xdr:to>
      <xdr:col>5</xdr:col>
      <xdr:colOff>358775</xdr:colOff>
      <xdr:row>97</xdr:row>
      <xdr:rowOff>80012</xdr:rowOff>
    </xdr:to>
    <xdr:cxnSp macro="">
      <xdr:nvCxnSpPr>
        <xdr:cNvPr id="234" name="直線コネクタ 233"/>
        <xdr:cNvCxnSpPr/>
      </xdr:nvCxnSpPr>
      <xdr:spPr>
        <a:xfrm flipV="1">
          <a:off x="2908300" y="16631362"/>
          <a:ext cx="889000" cy="7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129659</xdr:rowOff>
    </xdr:from>
    <xdr:to>
      <xdr:col>5</xdr:col>
      <xdr:colOff>409575</xdr:colOff>
      <xdr:row>96</xdr:row>
      <xdr:rowOff>59809</xdr:rowOff>
    </xdr:to>
    <xdr:sp macro="" textlink="">
      <xdr:nvSpPr>
        <xdr:cNvPr id="235" name="フローチャート : 判断 234"/>
        <xdr:cNvSpPr/>
      </xdr:nvSpPr>
      <xdr:spPr>
        <a:xfrm>
          <a:off x="3746500" y="1641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76336</xdr:rowOff>
    </xdr:from>
    <xdr:ext cx="534377" cy="259045"/>
    <xdr:sp macro="" textlink="">
      <xdr:nvSpPr>
        <xdr:cNvPr id="236" name="テキスト ボックス 235"/>
        <xdr:cNvSpPr txBox="1"/>
      </xdr:nvSpPr>
      <xdr:spPr>
        <a:xfrm>
          <a:off x="3530111" y="1619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40,717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80012</xdr:rowOff>
    </xdr:from>
    <xdr:to>
      <xdr:col>4</xdr:col>
      <xdr:colOff>155575</xdr:colOff>
      <xdr:row>97</xdr:row>
      <xdr:rowOff>107170</xdr:rowOff>
    </xdr:to>
    <xdr:cxnSp macro="">
      <xdr:nvCxnSpPr>
        <xdr:cNvPr id="237" name="直線コネクタ 236"/>
        <xdr:cNvCxnSpPr/>
      </xdr:nvCxnSpPr>
      <xdr:spPr>
        <a:xfrm flipV="1">
          <a:off x="2019300" y="16710662"/>
          <a:ext cx="889000" cy="2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28687</xdr:rowOff>
    </xdr:from>
    <xdr:to>
      <xdr:col>4</xdr:col>
      <xdr:colOff>206375</xdr:colOff>
      <xdr:row>96</xdr:row>
      <xdr:rowOff>130287</xdr:rowOff>
    </xdr:to>
    <xdr:sp macro="" textlink="">
      <xdr:nvSpPr>
        <xdr:cNvPr id="238" name="フローチャート : 判断 237"/>
        <xdr:cNvSpPr/>
      </xdr:nvSpPr>
      <xdr:spPr>
        <a:xfrm>
          <a:off x="2857500" y="1648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146814</xdr:rowOff>
    </xdr:from>
    <xdr:ext cx="534377" cy="259045"/>
    <xdr:sp macro="" textlink="">
      <xdr:nvSpPr>
        <xdr:cNvPr id="239" name="テキスト ボックス 238"/>
        <xdr:cNvSpPr txBox="1"/>
      </xdr:nvSpPr>
      <xdr:spPr>
        <a:xfrm>
          <a:off x="2641111" y="1626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168526</xdr:rowOff>
    </xdr:from>
    <xdr:to>
      <xdr:col>2</xdr:col>
      <xdr:colOff>638175</xdr:colOff>
      <xdr:row>97</xdr:row>
      <xdr:rowOff>107170</xdr:rowOff>
    </xdr:to>
    <xdr:cxnSp macro="">
      <xdr:nvCxnSpPr>
        <xdr:cNvPr id="240" name="直線コネクタ 239"/>
        <xdr:cNvCxnSpPr/>
      </xdr:nvCxnSpPr>
      <xdr:spPr>
        <a:xfrm>
          <a:off x="1130300" y="16627726"/>
          <a:ext cx="889000" cy="11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61925</xdr:rowOff>
    </xdr:from>
    <xdr:to>
      <xdr:col>3</xdr:col>
      <xdr:colOff>3175</xdr:colOff>
      <xdr:row>96</xdr:row>
      <xdr:rowOff>163525</xdr:rowOff>
    </xdr:to>
    <xdr:sp macro="" textlink="">
      <xdr:nvSpPr>
        <xdr:cNvPr id="241" name="フローチャート : 判断 240"/>
        <xdr:cNvSpPr/>
      </xdr:nvSpPr>
      <xdr:spPr>
        <a:xfrm>
          <a:off x="1968500" y="1652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8602</xdr:rowOff>
    </xdr:from>
    <xdr:ext cx="534377" cy="259045"/>
    <xdr:sp macro="" textlink="">
      <xdr:nvSpPr>
        <xdr:cNvPr id="242" name="テキスト ボックス 241"/>
        <xdr:cNvSpPr txBox="1"/>
      </xdr:nvSpPr>
      <xdr:spPr>
        <a:xfrm>
          <a:off x="1752111" y="1629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61857</xdr:rowOff>
    </xdr:from>
    <xdr:to>
      <xdr:col>1</xdr:col>
      <xdr:colOff>485775</xdr:colOff>
      <xdr:row>96</xdr:row>
      <xdr:rowOff>163457</xdr:rowOff>
    </xdr:to>
    <xdr:sp macro="" textlink="">
      <xdr:nvSpPr>
        <xdr:cNvPr id="243" name="フローチャート : 判断 242"/>
        <xdr:cNvSpPr/>
      </xdr:nvSpPr>
      <xdr:spPr>
        <a:xfrm>
          <a:off x="1079500" y="1652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8534</xdr:rowOff>
    </xdr:from>
    <xdr:ext cx="534377" cy="259045"/>
    <xdr:sp macro="" textlink="">
      <xdr:nvSpPr>
        <xdr:cNvPr id="244" name="テキスト ボックス 243"/>
        <xdr:cNvSpPr txBox="1"/>
      </xdr:nvSpPr>
      <xdr:spPr>
        <a:xfrm>
          <a:off x="863111" y="1629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27476</xdr:rowOff>
    </xdr:from>
    <xdr:to>
      <xdr:col>6</xdr:col>
      <xdr:colOff>561975</xdr:colOff>
      <xdr:row>97</xdr:row>
      <xdr:rowOff>129076</xdr:rowOff>
    </xdr:to>
    <xdr:sp macro="" textlink="">
      <xdr:nvSpPr>
        <xdr:cNvPr id="250" name="円/楕円 249"/>
        <xdr:cNvSpPr/>
      </xdr:nvSpPr>
      <xdr:spPr>
        <a:xfrm>
          <a:off x="4584700" y="166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5903</xdr:rowOff>
    </xdr:from>
    <xdr:ext cx="534377" cy="259045"/>
    <xdr:sp macro="" textlink="">
      <xdr:nvSpPr>
        <xdr:cNvPr id="251" name="衛生費該当値テキスト"/>
        <xdr:cNvSpPr txBox="1"/>
      </xdr:nvSpPr>
      <xdr:spPr>
        <a:xfrm>
          <a:off x="4686300" y="1663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30,187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121362</xdr:rowOff>
    </xdr:from>
    <xdr:to>
      <xdr:col>5</xdr:col>
      <xdr:colOff>409575</xdr:colOff>
      <xdr:row>97</xdr:row>
      <xdr:rowOff>51512</xdr:rowOff>
    </xdr:to>
    <xdr:sp macro="" textlink="">
      <xdr:nvSpPr>
        <xdr:cNvPr id="252" name="円/楕円 251"/>
        <xdr:cNvSpPr/>
      </xdr:nvSpPr>
      <xdr:spPr>
        <a:xfrm>
          <a:off x="3746500" y="1658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42639</xdr:rowOff>
    </xdr:from>
    <xdr:ext cx="534377" cy="259045"/>
    <xdr:sp macro="" textlink="">
      <xdr:nvSpPr>
        <xdr:cNvPr id="253" name="テキスト ボックス 252"/>
        <xdr:cNvSpPr txBox="1"/>
      </xdr:nvSpPr>
      <xdr:spPr>
        <a:xfrm>
          <a:off x="3530111" y="1667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33,580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29212</xdr:rowOff>
    </xdr:from>
    <xdr:to>
      <xdr:col>4</xdr:col>
      <xdr:colOff>206375</xdr:colOff>
      <xdr:row>97</xdr:row>
      <xdr:rowOff>130812</xdr:rowOff>
    </xdr:to>
    <xdr:sp macro="" textlink="">
      <xdr:nvSpPr>
        <xdr:cNvPr id="254" name="円/楕円 253"/>
        <xdr:cNvSpPr/>
      </xdr:nvSpPr>
      <xdr:spPr>
        <a:xfrm>
          <a:off x="2857500" y="166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121939</xdr:rowOff>
    </xdr:from>
    <xdr:ext cx="534377" cy="259045"/>
    <xdr:sp macro="" textlink="">
      <xdr:nvSpPr>
        <xdr:cNvPr id="255" name="テキスト ボックス 254"/>
        <xdr:cNvSpPr txBox="1"/>
      </xdr:nvSpPr>
      <xdr:spPr>
        <a:xfrm>
          <a:off x="2641111" y="1675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30,111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56370</xdr:rowOff>
    </xdr:from>
    <xdr:to>
      <xdr:col>3</xdr:col>
      <xdr:colOff>3175</xdr:colOff>
      <xdr:row>97</xdr:row>
      <xdr:rowOff>157970</xdr:rowOff>
    </xdr:to>
    <xdr:sp macro="" textlink="">
      <xdr:nvSpPr>
        <xdr:cNvPr id="256" name="円/楕円 255"/>
        <xdr:cNvSpPr/>
      </xdr:nvSpPr>
      <xdr:spPr>
        <a:xfrm>
          <a:off x="1968500" y="1668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149097</xdr:rowOff>
    </xdr:from>
    <xdr:ext cx="534377" cy="259045"/>
    <xdr:sp macro="" textlink="">
      <xdr:nvSpPr>
        <xdr:cNvPr id="257" name="テキスト ボックス 256"/>
        <xdr:cNvSpPr txBox="1"/>
      </xdr:nvSpPr>
      <xdr:spPr>
        <a:xfrm>
          <a:off x="1752111" y="1677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28,923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117726</xdr:rowOff>
    </xdr:from>
    <xdr:to>
      <xdr:col>1</xdr:col>
      <xdr:colOff>485775</xdr:colOff>
      <xdr:row>97</xdr:row>
      <xdr:rowOff>47876</xdr:rowOff>
    </xdr:to>
    <xdr:sp macro="" textlink="">
      <xdr:nvSpPr>
        <xdr:cNvPr id="258" name="円/楕円 257"/>
        <xdr:cNvSpPr/>
      </xdr:nvSpPr>
      <xdr:spPr>
        <a:xfrm>
          <a:off x="1079500" y="1657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39003</xdr:rowOff>
    </xdr:from>
    <xdr:ext cx="534377" cy="259045"/>
    <xdr:sp macro="" textlink="">
      <xdr:nvSpPr>
        <xdr:cNvPr id="259" name="テキスト ボックス 258"/>
        <xdr:cNvSpPr txBox="1"/>
      </xdr:nvSpPr>
      <xdr:spPr>
        <a:xfrm>
          <a:off x="863111" y="1666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33,739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37059</xdr:rowOff>
    </xdr:from>
    <xdr:to>
      <xdr:col>15</xdr:col>
      <xdr:colOff>180340</xdr:colOff>
      <xdr:row>38</xdr:row>
      <xdr:rowOff>128041</xdr:rowOff>
    </xdr:to>
    <xdr:cxnSp macro="">
      <xdr:nvCxnSpPr>
        <xdr:cNvPr id="281" name="直線コネクタ 280"/>
        <xdr:cNvCxnSpPr/>
      </xdr:nvCxnSpPr>
      <xdr:spPr>
        <a:xfrm flipV="1">
          <a:off x="10475595" y="5866359"/>
          <a:ext cx="1270" cy="776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131868</xdr:rowOff>
    </xdr:from>
    <xdr:ext cx="313932" cy="259045"/>
    <xdr:sp macro="" textlink="">
      <xdr:nvSpPr>
        <xdr:cNvPr id="282" name="労働費最小値テキスト"/>
        <xdr:cNvSpPr txBox="1"/>
      </xdr:nvSpPr>
      <xdr:spPr>
        <a:xfrm>
          <a:off x="10528300" y="66469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15</xdr:col>
      <xdr:colOff>92075</xdr:colOff>
      <xdr:row>38</xdr:row>
      <xdr:rowOff>128041</xdr:rowOff>
    </xdr:from>
    <xdr:to>
      <xdr:col>15</xdr:col>
      <xdr:colOff>269875</xdr:colOff>
      <xdr:row>38</xdr:row>
      <xdr:rowOff>128041</xdr:rowOff>
    </xdr:to>
    <xdr:cxnSp macro="">
      <xdr:nvCxnSpPr>
        <xdr:cNvPr id="283" name="直線コネクタ 282"/>
        <xdr:cNvCxnSpPr/>
      </xdr:nvCxnSpPr>
      <xdr:spPr>
        <a:xfrm>
          <a:off x="10388600" y="6643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155186</xdr:rowOff>
    </xdr:from>
    <xdr:ext cx="469744" cy="259045"/>
    <xdr:sp macro="" textlink="">
      <xdr:nvSpPr>
        <xdr:cNvPr id="284" name="労働費最大値テキスト"/>
        <xdr:cNvSpPr txBox="1"/>
      </xdr:nvSpPr>
      <xdr:spPr>
        <a:xfrm>
          <a:off x="10528300" y="564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3,449</a:t>
          </a:r>
          <a:endParaRPr kumimoji="1" lang="ja-JP" altLang="en-US" sz="1000" b="1">
            <a:latin typeface="ＭＳ Ｐゴシック"/>
          </a:endParaRPr>
        </a:p>
      </xdr:txBody>
    </xdr:sp>
    <xdr:clientData/>
  </xdr:oneCellAnchor>
  <xdr:twoCellAnchor>
    <xdr:from>
      <xdr:col>15</xdr:col>
      <xdr:colOff>92075</xdr:colOff>
      <xdr:row>34</xdr:row>
      <xdr:rowOff>37059</xdr:rowOff>
    </xdr:from>
    <xdr:to>
      <xdr:col>15</xdr:col>
      <xdr:colOff>269875</xdr:colOff>
      <xdr:row>34</xdr:row>
      <xdr:rowOff>37059</xdr:rowOff>
    </xdr:to>
    <xdr:cxnSp macro="">
      <xdr:nvCxnSpPr>
        <xdr:cNvPr id="285" name="直線コネクタ 284"/>
        <xdr:cNvCxnSpPr/>
      </xdr:nvCxnSpPr>
      <xdr:spPr>
        <a:xfrm>
          <a:off x="10388600" y="586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147930</xdr:rowOff>
    </xdr:from>
    <xdr:to>
      <xdr:col>15</xdr:col>
      <xdr:colOff>180975</xdr:colOff>
      <xdr:row>38</xdr:row>
      <xdr:rowOff>3226</xdr:rowOff>
    </xdr:to>
    <xdr:cxnSp macro="">
      <xdr:nvCxnSpPr>
        <xdr:cNvPr id="286" name="直線コネクタ 285"/>
        <xdr:cNvCxnSpPr/>
      </xdr:nvCxnSpPr>
      <xdr:spPr>
        <a:xfrm>
          <a:off x="9639300" y="6491580"/>
          <a:ext cx="8382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111320</xdr:rowOff>
    </xdr:from>
    <xdr:ext cx="378565" cy="259045"/>
    <xdr:sp macro="" textlink="">
      <xdr:nvSpPr>
        <xdr:cNvPr id="287" name="労働費平均値テキスト"/>
        <xdr:cNvSpPr txBox="1"/>
      </xdr:nvSpPr>
      <xdr:spPr>
        <a:xfrm>
          <a:off x="10528300" y="6283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88443</xdr:rowOff>
    </xdr:from>
    <xdr:to>
      <xdr:col>15</xdr:col>
      <xdr:colOff>231775</xdr:colOff>
      <xdr:row>38</xdr:row>
      <xdr:rowOff>18593</xdr:rowOff>
    </xdr:to>
    <xdr:sp macro="" textlink="">
      <xdr:nvSpPr>
        <xdr:cNvPr id="288" name="フローチャート : 判断 287"/>
        <xdr:cNvSpPr/>
      </xdr:nvSpPr>
      <xdr:spPr>
        <a:xfrm>
          <a:off x="10426700" y="64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170790</xdr:rowOff>
    </xdr:from>
    <xdr:to>
      <xdr:col>14</xdr:col>
      <xdr:colOff>28575</xdr:colOff>
      <xdr:row>37</xdr:row>
      <xdr:rowOff>147930</xdr:rowOff>
    </xdr:to>
    <xdr:cxnSp macro="">
      <xdr:nvCxnSpPr>
        <xdr:cNvPr id="289" name="直線コネクタ 288"/>
        <xdr:cNvCxnSpPr/>
      </xdr:nvCxnSpPr>
      <xdr:spPr>
        <a:xfrm>
          <a:off x="8750300" y="5485740"/>
          <a:ext cx="889000" cy="100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9576</xdr:rowOff>
    </xdr:from>
    <xdr:to>
      <xdr:col>14</xdr:col>
      <xdr:colOff>79375</xdr:colOff>
      <xdr:row>37</xdr:row>
      <xdr:rowOff>111176</xdr:rowOff>
    </xdr:to>
    <xdr:sp macro="" textlink="">
      <xdr:nvSpPr>
        <xdr:cNvPr id="290" name="フローチャート : 判断 289"/>
        <xdr:cNvSpPr/>
      </xdr:nvSpPr>
      <xdr:spPr>
        <a:xfrm>
          <a:off x="9588500" y="635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127703</xdr:rowOff>
    </xdr:from>
    <xdr:ext cx="469744" cy="259045"/>
    <xdr:sp macro="" textlink="">
      <xdr:nvSpPr>
        <xdr:cNvPr id="291" name="テキスト ボックス 290"/>
        <xdr:cNvSpPr txBox="1"/>
      </xdr:nvSpPr>
      <xdr:spPr>
        <a:xfrm>
          <a:off x="9404427" y="612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56947</xdr:rowOff>
    </xdr:from>
    <xdr:to>
      <xdr:col>12</xdr:col>
      <xdr:colOff>511175</xdr:colOff>
      <xdr:row>31</xdr:row>
      <xdr:rowOff>170790</xdr:rowOff>
    </xdr:to>
    <xdr:cxnSp macro="">
      <xdr:nvCxnSpPr>
        <xdr:cNvPr id="292" name="直線コネクタ 291"/>
        <xdr:cNvCxnSpPr/>
      </xdr:nvCxnSpPr>
      <xdr:spPr>
        <a:xfrm>
          <a:off x="7861300" y="5371897"/>
          <a:ext cx="889000" cy="1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75641</xdr:rowOff>
    </xdr:from>
    <xdr:to>
      <xdr:col>12</xdr:col>
      <xdr:colOff>561975</xdr:colOff>
      <xdr:row>37</xdr:row>
      <xdr:rowOff>5791</xdr:rowOff>
    </xdr:to>
    <xdr:sp macro="" textlink="">
      <xdr:nvSpPr>
        <xdr:cNvPr id="293" name="フローチャート : 判断 292"/>
        <xdr:cNvSpPr/>
      </xdr:nvSpPr>
      <xdr:spPr>
        <a:xfrm>
          <a:off x="8699500" y="624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168368</xdr:rowOff>
    </xdr:from>
    <xdr:ext cx="469744" cy="259045"/>
    <xdr:sp macro="" textlink="">
      <xdr:nvSpPr>
        <xdr:cNvPr id="294" name="テキスト ボックス 293"/>
        <xdr:cNvSpPr txBox="1"/>
      </xdr:nvSpPr>
      <xdr:spPr>
        <a:xfrm>
          <a:off x="8515427" y="634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56947</xdr:rowOff>
    </xdr:from>
    <xdr:to>
      <xdr:col>11</xdr:col>
      <xdr:colOff>307975</xdr:colOff>
      <xdr:row>31</xdr:row>
      <xdr:rowOff>79578</xdr:rowOff>
    </xdr:to>
    <xdr:cxnSp macro="">
      <xdr:nvCxnSpPr>
        <xdr:cNvPr id="295" name="直線コネクタ 294"/>
        <xdr:cNvCxnSpPr/>
      </xdr:nvCxnSpPr>
      <xdr:spPr>
        <a:xfrm flipV="1">
          <a:off x="6972300" y="5371897"/>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156108</xdr:rowOff>
    </xdr:from>
    <xdr:to>
      <xdr:col>11</xdr:col>
      <xdr:colOff>358775</xdr:colOff>
      <xdr:row>36</xdr:row>
      <xdr:rowOff>86258</xdr:rowOff>
    </xdr:to>
    <xdr:sp macro="" textlink="">
      <xdr:nvSpPr>
        <xdr:cNvPr id="296" name="フローチャート : 判断 295"/>
        <xdr:cNvSpPr/>
      </xdr:nvSpPr>
      <xdr:spPr>
        <a:xfrm>
          <a:off x="7810500" y="61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77385</xdr:rowOff>
    </xdr:from>
    <xdr:ext cx="469744" cy="259045"/>
    <xdr:sp macro="" textlink="">
      <xdr:nvSpPr>
        <xdr:cNvPr id="297" name="テキスト ボックス 296"/>
        <xdr:cNvSpPr txBox="1"/>
      </xdr:nvSpPr>
      <xdr:spPr>
        <a:xfrm>
          <a:off x="7626427" y="624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84100</xdr:rowOff>
    </xdr:from>
    <xdr:to>
      <xdr:col>10</xdr:col>
      <xdr:colOff>155575</xdr:colOff>
      <xdr:row>36</xdr:row>
      <xdr:rowOff>14250</xdr:rowOff>
    </xdr:to>
    <xdr:sp macro="" textlink="">
      <xdr:nvSpPr>
        <xdr:cNvPr id="298" name="フローチャート : 判断 297"/>
        <xdr:cNvSpPr/>
      </xdr:nvSpPr>
      <xdr:spPr>
        <a:xfrm>
          <a:off x="6921500" y="608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5377</xdr:rowOff>
    </xdr:from>
    <xdr:ext cx="469744" cy="259045"/>
    <xdr:sp macro="" textlink="">
      <xdr:nvSpPr>
        <xdr:cNvPr id="299" name="テキスト ボックス 298"/>
        <xdr:cNvSpPr txBox="1"/>
      </xdr:nvSpPr>
      <xdr:spPr>
        <a:xfrm>
          <a:off x="6737427" y="61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123876</xdr:rowOff>
    </xdr:from>
    <xdr:to>
      <xdr:col>15</xdr:col>
      <xdr:colOff>231775</xdr:colOff>
      <xdr:row>38</xdr:row>
      <xdr:rowOff>54026</xdr:rowOff>
    </xdr:to>
    <xdr:sp macro="" textlink="">
      <xdr:nvSpPr>
        <xdr:cNvPr id="305" name="円/楕円 304"/>
        <xdr:cNvSpPr/>
      </xdr:nvSpPr>
      <xdr:spPr>
        <a:xfrm>
          <a:off x="10426700" y="646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66870</xdr:rowOff>
    </xdr:from>
    <xdr:ext cx="378565" cy="259045"/>
    <xdr:sp macro="" textlink="">
      <xdr:nvSpPr>
        <xdr:cNvPr id="306" name="労働費該当値テキスト"/>
        <xdr:cNvSpPr txBox="1"/>
      </xdr:nvSpPr>
      <xdr:spPr>
        <a:xfrm>
          <a:off x="10528300" y="6410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97130</xdr:rowOff>
    </xdr:from>
    <xdr:to>
      <xdr:col>14</xdr:col>
      <xdr:colOff>79375</xdr:colOff>
      <xdr:row>38</xdr:row>
      <xdr:rowOff>27280</xdr:rowOff>
    </xdr:to>
    <xdr:sp macro="" textlink="">
      <xdr:nvSpPr>
        <xdr:cNvPr id="307" name="円/楕円 306"/>
        <xdr:cNvSpPr/>
      </xdr:nvSpPr>
      <xdr:spPr>
        <a:xfrm>
          <a:off x="9588500" y="64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18407</xdr:rowOff>
    </xdr:from>
    <xdr:ext cx="378565" cy="259045"/>
    <xdr:sp macro="" textlink="">
      <xdr:nvSpPr>
        <xdr:cNvPr id="308" name="テキスト ボックス 307"/>
        <xdr:cNvSpPr txBox="1"/>
      </xdr:nvSpPr>
      <xdr:spPr>
        <a:xfrm>
          <a:off x="9450017" y="65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119990</xdr:rowOff>
    </xdr:from>
    <xdr:to>
      <xdr:col>12</xdr:col>
      <xdr:colOff>561975</xdr:colOff>
      <xdr:row>32</xdr:row>
      <xdr:rowOff>50140</xdr:rowOff>
    </xdr:to>
    <xdr:sp macro="" textlink="">
      <xdr:nvSpPr>
        <xdr:cNvPr id="309" name="円/楕円 308"/>
        <xdr:cNvSpPr/>
      </xdr:nvSpPr>
      <xdr:spPr>
        <a:xfrm>
          <a:off x="8699500" y="543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30</xdr:row>
      <xdr:rowOff>66667</xdr:rowOff>
    </xdr:from>
    <xdr:ext cx="469744" cy="259045"/>
    <xdr:sp macro="" textlink="">
      <xdr:nvSpPr>
        <xdr:cNvPr id="310" name="テキスト ボックス 309"/>
        <xdr:cNvSpPr txBox="1"/>
      </xdr:nvSpPr>
      <xdr:spPr>
        <a:xfrm>
          <a:off x="8515427" y="521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5,114</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6147</xdr:rowOff>
    </xdr:from>
    <xdr:to>
      <xdr:col>11</xdr:col>
      <xdr:colOff>358775</xdr:colOff>
      <xdr:row>31</xdr:row>
      <xdr:rowOff>107747</xdr:rowOff>
    </xdr:to>
    <xdr:sp macro="" textlink="">
      <xdr:nvSpPr>
        <xdr:cNvPr id="311" name="円/楕円 310"/>
        <xdr:cNvSpPr/>
      </xdr:nvSpPr>
      <xdr:spPr>
        <a:xfrm>
          <a:off x="7810500" y="532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29</xdr:row>
      <xdr:rowOff>124274</xdr:rowOff>
    </xdr:from>
    <xdr:ext cx="469744" cy="259045"/>
    <xdr:sp macro="" textlink="">
      <xdr:nvSpPr>
        <xdr:cNvPr id="312" name="テキスト ボックス 311"/>
        <xdr:cNvSpPr txBox="1"/>
      </xdr:nvSpPr>
      <xdr:spPr>
        <a:xfrm>
          <a:off x="7626427" y="509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5,612</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28778</xdr:rowOff>
    </xdr:from>
    <xdr:to>
      <xdr:col>10</xdr:col>
      <xdr:colOff>155575</xdr:colOff>
      <xdr:row>31</xdr:row>
      <xdr:rowOff>130378</xdr:rowOff>
    </xdr:to>
    <xdr:sp macro="" textlink="">
      <xdr:nvSpPr>
        <xdr:cNvPr id="313" name="円/楕円 312"/>
        <xdr:cNvSpPr/>
      </xdr:nvSpPr>
      <xdr:spPr>
        <a:xfrm>
          <a:off x="6921500" y="534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146905</xdr:rowOff>
    </xdr:from>
    <xdr:ext cx="469744" cy="259045"/>
    <xdr:sp macro="" textlink="">
      <xdr:nvSpPr>
        <xdr:cNvPr id="314" name="テキスト ボックス 313"/>
        <xdr:cNvSpPr txBox="1"/>
      </xdr:nvSpPr>
      <xdr:spPr>
        <a:xfrm>
          <a:off x="6737427" y="511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4" name="テキスト ボックス 333"/>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36" name="テキスト ボックス 335"/>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47541</xdr:rowOff>
    </xdr:from>
    <xdr:to>
      <xdr:col>15</xdr:col>
      <xdr:colOff>180340</xdr:colOff>
      <xdr:row>58</xdr:row>
      <xdr:rowOff>30788</xdr:rowOff>
    </xdr:to>
    <xdr:cxnSp macro="">
      <xdr:nvCxnSpPr>
        <xdr:cNvPr id="340" name="直線コネクタ 339"/>
        <xdr:cNvCxnSpPr/>
      </xdr:nvCxnSpPr>
      <xdr:spPr>
        <a:xfrm flipV="1">
          <a:off x="10475595" y="8791491"/>
          <a:ext cx="1270" cy="1183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34615</xdr:rowOff>
    </xdr:from>
    <xdr:ext cx="469744" cy="259045"/>
    <xdr:sp macro="" textlink="">
      <xdr:nvSpPr>
        <xdr:cNvPr id="341" name="農林水産業費最小値テキスト"/>
        <xdr:cNvSpPr txBox="1"/>
      </xdr:nvSpPr>
      <xdr:spPr>
        <a:xfrm>
          <a:off x="10528300" y="997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7,335</a:t>
          </a:r>
          <a:endParaRPr kumimoji="1" lang="ja-JP" altLang="en-US" sz="1000" b="1">
            <a:latin typeface="ＭＳ Ｐゴシック"/>
          </a:endParaRPr>
        </a:p>
      </xdr:txBody>
    </xdr:sp>
    <xdr:clientData/>
  </xdr:oneCellAnchor>
  <xdr:twoCellAnchor>
    <xdr:from>
      <xdr:col>15</xdr:col>
      <xdr:colOff>92075</xdr:colOff>
      <xdr:row>58</xdr:row>
      <xdr:rowOff>30788</xdr:rowOff>
    </xdr:from>
    <xdr:to>
      <xdr:col>15</xdr:col>
      <xdr:colOff>269875</xdr:colOff>
      <xdr:row>58</xdr:row>
      <xdr:rowOff>30788</xdr:rowOff>
    </xdr:to>
    <xdr:cxnSp macro="">
      <xdr:nvCxnSpPr>
        <xdr:cNvPr id="342" name="直線コネクタ 341"/>
        <xdr:cNvCxnSpPr/>
      </xdr:nvCxnSpPr>
      <xdr:spPr>
        <a:xfrm>
          <a:off x="10388600" y="997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165668</xdr:rowOff>
    </xdr:from>
    <xdr:ext cx="534377" cy="259045"/>
    <xdr:sp macro="" textlink="">
      <xdr:nvSpPr>
        <xdr:cNvPr id="343" name="農林水産業費最大値テキスト"/>
        <xdr:cNvSpPr txBox="1"/>
      </xdr:nvSpPr>
      <xdr:spPr>
        <a:xfrm>
          <a:off x="10528300" y="85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43,572</a:t>
          </a:r>
          <a:endParaRPr kumimoji="1" lang="ja-JP" altLang="en-US" sz="1000" b="1">
            <a:latin typeface="ＭＳ Ｐゴシック"/>
          </a:endParaRPr>
        </a:p>
      </xdr:txBody>
    </xdr:sp>
    <xdr:clientData/>
  </xdr:oneCellAnchor>
  <xdr:twoCellAnchor>
    <xdr:from>
      <xdr:col>15</xdr:col>
      <xdr:colOff>92075</xdr:colOff>
      <xdr:row>51</xdr:row>
      <xdr:rowOff>47541</xdr:rowOff>
    </xdr:from>
    <xdr:to>
      <xdr:col>15</xdr:col>
      <xdr:colOff>269875</xdr:colOff>
      <xdr:row>51</xdr:row>
      <xdr:rowOff>47541</xdr:rowOff>
    </xdr:to>
    <xdr:cxnSp macro="">
      <xdr:nvCxnSpPr>
        <xdr:cNvPr id="344" name="直線コネクタ 343"/>
        <xdr:cNvCxnSpPr/>
      </xdr:nvCxnSpPr>
      <xdr:spPr>
        <a:xfrm>
          <a:off x="10388600" y="879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111321</xdr:rowOff>
    </xdr:from>
    <xdr:to>
      <xdr:col>15</xdr:col>
      <xdr:colOff>180975</xdr:colOff>
      <xdr:row>55</xdr:row>
      <xdr:rowOff>153677</xdr:rowOff>
    </xdr:to>
    <xdr:cxnSp macro="">
      <xdr:nvCxnSpPr>
        <xdr:cNvPr id="345" name="直線コネクタ 344"/>
        <xdr:cNvCxnSpPr/>
      </xdr:nvCxnSpPr>
      <xdr:spPr>
        <a:xfrm flipV="1">
          <a:off x="9639300" y="9541071"/>
          <a:ext cx="838200" cy="4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54264</xdr:rowOff>
    </xdr:from>
    <xdr:ext cx="534377" cy="259045"/>
    <xdr:sp macro="" textlink="">
      <xdr:nvSpPr>
        <xdr:cNvPr id="346" name="農林水産業費平均値テキスト"/>
        <xdr:cNvSpPr txBox="1"/>
      </xdr:nvSpPr>
      <xdr:spPr>
        <a:xfrm>
          <a:off x="10528300" y="9484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20,150</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75837</xdr:rowOff>
    </xdr:from>
    <xdr:to>
      <xdr:col>15</xdr:col>
      <xdr:colOff>231775</xdr:colOff>
      <xdr:row>56</xdr:row>
      <xdr:rowOff>5987</xdr:rowOff>
    </xdr:to>
    <xdr:sp macro="" textlink="">
      <xdr:nvSpPr>
        <xdr:cNvPr id="347" name="フローチャート : 判断 346"/>
        <xdr:cNvSpPr/>
      </xdr:nvSpPr>
      <xdr:spPr>
        <a:xfrm>
          <a:off x="10426700" y="950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153677</xdr:rowOff>
    </xdr:from>
    <xdr:to>
      <xdr:col>14</xdr:col>
      <xdr:colOff>28575</xdr:colOff>
      <xdr:row>56</xdr:row>
      <xdr:rowOff>50219</xdr:rowOff>
    </xdr:to>
    <xdr:cxnSp macro="">
      <xdr:nvCxnSpPr>
        <xdr:cNvPr id="348" name="直線コネクタ 347"/>
        <xdr:cNvCxnSpPr/>
      </xdr:nvCxnSpPr>
      <xdr:spPr>
        <a:xfrm flipV="1">
          <a:off x="8750300" y="9583427"/>
          <a:ext cx="889000" cy="6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7714</xdr:rowOff>
    </xdr:from>
    <xdr:to>
      <xdr:col>14</xdr:col>
      <xdr:colOff>79375</xdr:colOff>
      <xdr:row>55</xdr:row>
      <xdr:rowOff>109314</xdr:rowOff>
    </xdr:to>
    <xdr:sp macro="" textlink="">
      <xdr:nvSpPr>
        <xdr:cNvPr id="349" name="フローチャート : 判断 348"/>
        <xdr:cNvSpPr/>
      </xdr:nvSpPr>
      <xdr:spPr>
        <a:xfrm>
          <a:off x="9588500" y="943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125841</xdr:rowOff>
    </xdr:from>
    <xdr:ext cx="534377" cy="259045"/>
    <xdr:sp macro="" textlink="">
      <xdr:nvSpPr>
        <xdr:cNvPr id="350" name="テキスト ボックス 349"/>
        <xdr:cNvSpPr txBox="1"/>
      </xdr:nvSpPr>
      <xdr:spPr>
        <a:xfrm>
          <a:off x="9372111" y="921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22,236</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9855</xdr:rowOff>
    </xdr:from>
    <xdr:to>
      <xdr:col>12</xdr:col>
      <xdr:colOff>511175</xdr:colOff>
      <xdr:row>56</xdr:row>
      <xdr:rowOff>50219</xdr:rowOff>
    </xdr:to>
    <xdr:cxnSp macro="">
      <xdr:nvCxnSpPr>
        <xdr:cNvPr id="351" name="直線コネクタ 350"/>
        <xdr:cNvCxnSpPr/>
      </xdr:nvCxnSpPr>
      <xdr:spPr>
        <a:xfrm>
          <a:off x="7861300" y="9439605"/>
          <a:ext cx="889000" cy="21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36550</xdr:rowOff>
    </xdr:from>
    <xdr:to>
      <xdr:col>12</xdr:col>
      <xdr:colOff>561975</xdr:colOff>
      <xdr:row>56</xdr:row>
      <xdr:rowOff>138150</xdr:rowOff>
    </xdr:to>
    <xdr:sp macro="" textlink="">
      <xdr:nvSpPr>
        <xdr:cNvPr id="352" name="フローチャート : 判断 351"/>
        <xdr:cNvSpPr/>
      </xdr:nvSpPr>
      <xdr:spPr>
        <a:xfrm>
          <a:off x="8699500" y="96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129277</xdr:rowOff>
    </xdr:from>
    <xdr:ext cx="534377" cy="259045"/>
    <xdr:sp macro="" textlink="">
      <xdr:nvSpPr>
        <xdr:cNvPr id="353" name="テキスト ボックス 352"/>
        <xdr:cNvSpPr txBox="1"/>
      </xdr:nvSpPr>
      <xdr:spPr>
        <a:xfrm>
          <a:off x="8483111" y="973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9855</xdr:rowOff>
    </xdr:from>
    <xdr:to>
      <xdr:col>11</xdr:col>
      <xdr:colOff>307975</xdr:colOff>
      <xdr:row>56</xdr:row>
      <xdr:rowOff>158249</xdr:rowOff>
    </xdr:to>
    <xdr:cxnSp macro="">
      <xdr:nvCxnSpPr>
        <xdr:cNvPr id="354" name="直線コネクタ 353"/>
        <xdr:cNvCxnSpPr/>
      </xdr:nvCxnSpPr>
      <xdr:spPr>
        <a:xfrm flipV="1">
          <a:off x="6972300" y="9439605"/>
          <a:ext cx="889000" cy="31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58986</xdr:rowOff>
    </xdr:from>
    <xdr:to>
      <xdr:col>11</xdr:col>
      <xdr:colOff>358775</xdr:colOff>
      <xdr:row>56</xdr:row>
      <xdr:rowOff>160586</xdr:rowOff>
    </xdr:to>
    <xdr:sp macro="" textlink="">
      <xdr:nvSpPr>
        <xdr:cNvPr id="355" name="フローチャート : 判断 354"/>
        <xdr:cNvSpPr/>
      </xdr:nvSpPr>
      <xdr:spPr>
        <a:xfrm>
          <a:off x="7810500" y="96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151713</xdr:rowOff>
    </xdr:from>
    <xdr:ext cx="534377" cy="259045"/>
    <xdr:sp macro="" textlink="">
      <xdr:nvSpPr>
        <xdr:cNvPr id="356" name="テキスト ボックス 355"/>
        <xdr:cNvSpPr txBox="1"/>
      </xdr:nvSpPr>
      <xdr:spPr>
        <a:xfrm>
          <a:off x="7594111" y="975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96836</xdr:rowOff>
    </xdr:from>
    <xdr:to>
      <xdr:col>10</xdr:col>
      <xdr:colOff>155575</xdr:colOff>
      <xdr:row>57</xdr:row>
      <xdr:rowOff>26986</xdr:rowOff>
    </xdr:to>
    <xdr:sp macro="" textlink="">
      <xdr:nvSpPr>
        <xdr:cNvPr id="357" name="フローチャート : 判断 356"/>
        <xdr:cNvSpPr/>
      </xdr:nvSpPr>
      <xdr:spPr>
        <a:xfrm>
          <a:off x="6921500" y="969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43513</xdr:rowOff>
    </xdr:from>
    <xdr:ext cx="534377" cy="259045"/>
    <xdr:sp macro="" textlink="">
      <xdr:nvSpPr>
        <xdr:cNvPr id="358" name="テキスト ボックス 357"/>
        <xdr:cNvSpPr txBox="1"/>
      </xdr:nvSpPr>
      <xdr:spPr>
        <a:xfrm>
          <a:off x="6705111" y="947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60521</xdr:rowOff>
    </xdr:from>
    <xdr:to>
      <xdr:col>15</xdr:col>
      <xdr:colOff>231775</xdr:colOff>
      <xdr:row>55</xdr:row>
      <xdr:rowOff>162121</xdr:rowOff>
    </xdr:to>
    <xdr:sp macro="" textlink="">
      <xdr:nvSpPr>
        <xdr:cNvPr id="364" name="円/楕円 363"/>
        <xdr:cNvSpPr/>
      </xdr:nvSpPr>
      <xdr:spPr>
        <a:xfrm>
          <a:off x="10426700" y="949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83398</xdr:rowOff>
    </xdr:from>
    <xdr:ext cx="534377" cy="259045"/>
    <xdr:sp macro="" textlink="">
      <xdr:nvSpPr>
        <xdr:cNvPr id="365" name="農林水産業費該当値テキスト"/>
        <xdr:cNvSpPr txBox="1"/>
      </xdr:nvSpPr>
      <xdr:spPr>
        <a:xfrm>
          <a:off x="10528300" y="93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20,619</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102877</xdr:rowOff>
    </xdr:from>
    <xdr:to>
      <xdr:col>14</xdr:col>
      <xdr:colOff>79375</xdr:colOff>
      <xdr:row>56</xdr:row>
      <xdr:rowOff>33027</xdr:rowOff>
    </xdr:to>
    <xdr:sp macro="" textlink="">
      <xdr:nvSpPr>
        <xdr:cNvPr id="366" name="円/楕円 365"/>
        <xdr:cNvSpPr/>
      </xdr:nvSpPr>
      <xdr:spPr>
        <a:xfrm>
          <a:off x="9588500" y="953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24154</xdr:rowOff>
    </xdr:from>
    <xdr:ext cx="534377" cy="259045"/>
    <xdr:sp macro="" textlink="">
      <xdr:nvSpPr>
        <xdr:cNvPr id="367" name="テキスト ボックス 366"/>
        <xdr:cNvSpPr txBox="1"/>
      </xdr:nvSpPr>
      <xdr:spPr>
        <a:xfrm>
          <a:off x="9372111" y="96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19,322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170869</xdr:rowOff>
    </xdr:from>
    <xdr:to>
      <xdr:col>12</xdr:col>
      <xdr:colOff>561975</xdr:colOff>
      <xdr:row>56</xdr:row>
      <xdr:rowOff>101019</xdr:rowOff>
    </xdr:to>
    <xdr:sp macro="" textlink="">
      <xdr:nvSpPr>
        <xdr:cNvPr id="368" name="円/楕円 367"/>
        <xdr:cNvSpPr/>
      </xdr:nvSpPr>
      <xdr:spPr>
        <a:xfrm>
          <a:off x="8699500" y="960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117546</xdr:rowOff>
    </xdr:from>
    <xdr:ext cx="534377" cy="259045"/>
    <xdr:sp macro="" textlink="">
      <xdr:nvSpPr>
        <xdr:cNvPr id="369" name="テキスト ボックス 368"/>
        <xdr:cNvSpPr txBox="1"/>
      </xdr:nvSpPr>
      <xdr:spPr>
        <a:xfrm>
          <a:off x="8483111" y="937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17,240</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130505</xdr:rowOff>
    </xdr:from>
    <xdr:to>
      <xdr:col>11</xdr:col>
      <xdr:colOff>358775</xdr:colOff>
      <xdr:row>55</xdr:row>
      <xdr:rowOff>60655</xdr:rowOff>
    </xdr:to>
    <xdr:sp macro="" textlink="">
      <xdr:nvSpPr>
        <xdr:cNvPr id="370" name="円/楕円 369"/>
        <xdr:cNvSpPr/>
      </xdr:nvSpPr>
      <xdr:spPr>
        <a:xfrm>
          <a:off x="7810500" y="938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77182</xdr:rowOff>
    </xdr:from>
    <xdr:ext cx="534377" cy="259045"/>
    <xdr:sp macro="" textlink="">
      <xdr:nvSpPr>
        <xdr:cNvPr id="371" name="テキスト ボックス 370"/>
        <xdr:cNvSpPr txBox="1"/>
      </xdr:nvSpPr>
      <xdr:spPr>
        <a:xfrm>
          <a:off x="7594111" y="916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23,726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107449</xdr:rowOff>
    </xdr:from>
    <xdr:to>
      <xdr:col>10</xdr:col>
      <xdr:colOff>155575</xdr:colOff>
      <xdr:row>57</xdr:row>
      <xdr:rowOff>37599</xdr:rowOff>
    </xdr:to>
    <xdr:sp macro="" textlink="">
      <xdr:nvSpPr>
        <xdr:cNvPr id="372" name="円/楕円 371"/>
        <xdr:cNvSpPr/>
      </xdr:nvSpPr>
      <xdr:spPr>
        <a:xfrm>
          <a:off x="6921500" y="970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28726</xdr:rowOff>
    </xdr:from>
    <xdr:ext cx="534377" cy="259045"/>
    <xdr:sp macro="" textlink="">
      <xdr:nvSpPr>
        <xdr:cNvPr id="373" name="テキスト ボックス 372"/>
        <xdr:cNvSpPr txBox="1"/>
      </xdr:nvSpPr>
      <xdr:spPr>
        <a:xfrm>
          <a:off x="6705111" y="980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142992</xdr:rowOff>
    </xdr:from>
    <xdr:to>
      <xdr:col>15</xdr:col>
      <xdr:colOff>180340</xdr:colOff>
      <xdr:row>78</xdr:row>
      <xdr:rowOff>9398</xdr:rowOff>
    </xdr:to>
    <xdr:cxnSp macro="">
      <xdr:nvCxnSpPr>
        <xdr:cNvPr id="395" name="直線コネクタ 394"/>
        <xdr:cNvCxnSpPr/>
      </xdr:nvCxnSpPr>
      <xdr:spPr>
        <a:xfrm flipV="1">
          <a:off x="10475595" y="12144492"/>
          <a:ext cx="1270" cy="1238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13225</xdr:rowOff>
    </xdr:from>
    <xdr:ext cx="469744" cy="259045"/>
    <xdr:sp macro="" textlink="">
      <xdr:nvSpPr>
        <xdr:cNvPr id="396" name="商工費最小値テキスト"/>
        <xdr:cNvSpPr txBox="1"/>
      </xdr:nvSpPr>
      <xdr:spPr>
        <a:xfrm>
          <a:off x="10528300" y="1338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2,850</a:t>
          </a:r>
          <a:endParaRPr kumimoji="1" lang="ja-JP" altLang="en-US" sz="1000" b="1">
            <a:latin typeface="ＭＳ Ｐゴシック"/>
          </a:endParaRPr>
        </a:p>
      </xdr:txBody>
    </xdr:sp>
    <xdr:clientData/>
  </xdr:oneCellAnchor>
  <xdr:twoCellAnchor>
    <xdr:from>
      <xdr:col>15</xdr:col>
      <xdr:colOff>92075</xdr:colOff>
      <xdr:row>78</xdr:row>
      <xdr:rowOff>9398</xdr:rowOff>
    </xdr:from>
    <xdr:to>
      <xdr:col>15</xdr:col>
      <xdr:colOff>269875</xdr:colOff>
      <xdr:row>78</xdr:row>
      <xdr:rowOff>9398</xdr:rowOff>
    </xdr:to>
    <xdr:cxnSp macro="">
      <xdr:nvCxnSpPr>
        <xdr:cNvPr id="397" name="直線コネクタ 396"/>
        <xdr:cNvCxnSpPr/>
      </xdr:nvCxnSpPr>
      <xdr:spPr>
        <a:xfrm>
          <a:off x="10388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89669</xdr:rowOff>
    </xdr:from>
    <xdr:ext cx="534377" cy="259045"/>
    <xdr:sp macro="" textlink="">
      <xdr:nvSpPr>
        <xdr:cNvPr id="398" name="商工費最大値テキスト"/>
        <xdr:cNvSpPr txBox="1"/>
      </xdr:nvSpPr>
      <xdr:spPr>
        <a:xfrm>
          <a:off x="10528300" y="1191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29,928</a:t>
          </a:r>
          <a:endParaRPr kumimoji="1" lang="ja-JP" altLang="en-US" sz="1000" b="1">
            <a:latin typeface="ＭＳ Ｐゴシック"/>
          </a:endParaRPr>
        </a:p>
      </xdr:txBody>
    </xdr:sp>
    <xdr:clientData/>
  </xdr:oneCellAnchor>
  <xdr:twoCellAnchor>
    <xdr:from>
      <xdr:col>15</xdr:col>
      <xdr:colOff>92075</xdr:colOff>
      <xdr:row>70</xdr:row>
      <xdr:rowOff>142992</xdr:rowOff>
    </xdr:from>
    <xdr:to>
      <xdr:col>15</xdr:col>
      <xdr:colOff>269875</xdr:colOff>
      <xdr:row>70</xdr:row>
      <xdr:rowOff>142992</xdr:rowOff>
    </xdr:to>
    <xdr:cxnSp macro="">
      <xdr:nvCxnSpPr>
        <xdr:cNvPr id="399" name="直線コネクタ 398"/>
        <xdr:cNvCxnSpPr/>
      </xdr:nvCxnSpPr>
      <xdr:spPr>
        <a:xfrm>
          <a:off x="10388600" y="1214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168504</xdr:rowOff>
    </xdr:from>
    <xdr:to>
      <xdr:col>15</xdr:col>
      <xdr:colOff>180975</xdr:colOff>
      <xdr:row>74</xdr:row>
      <xdr:rowOff>157211</xdr:rowOff>
    </xdr:to>
    <xdr:cxnSp macro="">
      <xdr:nvCxnSpPr>
        <xdr:cNvPr id="400" name="直線コネクタ 399"/>
        <xdr:cNvCxnSpPr/>
      </xdr:nvCxnSpPr>
      <xdr:spPr>
        <a:xfrm>
          <a:off x="9639300" y="12341454"/>
          <a:ext cx="838200" cy="50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130146</xdr:rowOff>
    </xdr:from>
    <xdr:ext cx="534377" cy="259045"/>
    <xdr:sp macro="" textlink="">
      <xdr:nvSpPr>
        <xdr:cNvPr id="401" name="商工費平均値テキスト"/>
        <xdr:cNvSpPr txBox="1"/>
      </xdr:nvSpPr>
      <xdr:spPr>
        <a:xfrm>
          <a:off x="10528300" y="12817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13,626</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151719</xdr:rowOff>
    </xdr:from>
    <xdr:to>
      <xdr:col>15</xdr:col>
      <xdr:colOff>231775</xdr:colOff>
      <xdr:row>75</xdr:row>
      <xdr:rowOff>81869</xdr:rowOff>
    </xdr:to>
    <xdr:sp macro="" textlink="">
      <xdr:nvSpPr>
        <xdr:cNvPr id="402" name="フローチャート : 判断 401"/>
        <xdr:cNvSpPr/>
      </xdr:nvSpPr>
      <xdr:spPr>
        <a:xfrm>
          <a:off x="10426700" y="1283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168504</xdr:rowOff>
    </xdr:from>
    <xdr:to>
      <xdr:col>14</xdr:col>
      <xdr:colOff>28575</xdr:colOff>
      <xdr:row>75</xdr:row>
      <xdr:rowOff>11730</xdr:rowOff>
    </xdr:to>
    <xdr:cxnSp macro="">
      <xdr:nvCxnSpPr>
        <xdr:cNvPr id="403" name="直線コネクタ 402"/>
        <xdr:cNvCxnSpPr/>
      </xdr:nvCxnSpPr>
      <xdr:spPr>
        <a:xfrm flipV="1">
          <a:off x="8750300" y="12341454"/>
          <a:ext cx="889000" cy="52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136952</xdr:rowOff>
    </xdr:from>
    <xdr:to>
      <xdr:col>14</xdr:col>
      <xdr:colOff>79375</xdr:colOff>
      <xdr:row>75</xdr:row>
      <xdr:rowOff>67102</xdr:rowOff>
    </xdr:to>
    <xdr:sp macro="" textlink="">
      <xdr:nvSpPr>
        <xdr:cNvPr id="404" name="フローチャート : 判断 403"/>
        <xdr:cNvSpPr/>
      </xdr:nvSpPr>
      <xdr:spPr>
        <a:xfrm>
          <a:off x="9588500" y="1282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58229</xdr:rowOff>
    </xdr:from>
    <xdr:ext cx="534377" cy="259045"/>
    <xdr:sp macro="" textlink="">
      <xdr:nvSpPr>
        <xdr:cNvPr id="405" name="テキスト ボックス 404"/>
        <xdr:cNvSpPr txBox="1"/>
      </xdr:nvSpPr>
      <xdr:spPr>
        <a:xfrm>
          <a:off x="9372111" y="1291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13,949</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38110</xdr:rowOff>
    </xdr:from>
    <xdr:to>
      <xdr:col>12</xdr:col>
      <xdr:colOff>511175</xdr:colOff>
      <xdr:row>75</xdr:row>
      <xdr:rowOff>11730</xdr:rowOff>
    </xdr:to>
    <xdr:cxnSp macro="">
      <xdr:nvCxnSpPr>
        <xdr:cNvPr id="406" name="直線コネクタ 405"/>
        <xdr:cNvCxnSpPr/>
      </xdr:nvCxnSpPr>
      <xdr:spPr>
        <a:xfrm>
          <a:off x="7861300" y="12725410"/>
          <a:ext cx="889000" cy="14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98135</xdr:rowOff>
    </xdr:from>
    <xdr:to>
      <xdr:col>12</xdr:col>
      <xdr:colOff>561975</xdr:colOff>
      <xdr:row>76</xdr:row>
      <xdr:rowOff>28285</xdr:rowOff>
    </xdr:to>
    <xdr:sp macro="" textlink="">
      <xdr:nvSpPr>
        <xdr:cNvPr id="407" name="フローチャート : 判断 406"/>
        <xdr:cNvSpPr/>
      </xdr:nvSpPr>
      <xdr:spPr>
        <a:xfrm>
          <a:off x="8699500" y="1295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19412</xdr:rowOff>
    </xdr:from>
    <xdr:ext cx="534377" cy="259045"/>
    <xdr:sp macro="" textlink="">
      <xdr:nvSpPr>
        <xdr:cNvPr id="408" name="テキスト ボックス 407"/>
        <xdr:cNvSpPr txBox="1"/>
      </xdr:nvSpPr>
      <xdr:spPr>
        <a:xfrm>
          <a:off x="8483111" y="1304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38110</xdr:rowOff>
    </xdr:from>
    <xdr:to>
      <xdr:col>11</xdr:col>
      <xdr:colOff>307975</xdr:colOff>
      <xdr:row>74</xdr:row>
      <xdr:rowOff>111079</xdr:rowOff>
    </xdr:to>
    <xdr:cxnSp macro="">
      <xdr:nvCxnSpPr>
        <xdr:cNvPr id="409" name="直線コネクタ 408"/>
        <xdr:cNvCxnSpPr/>
      </xdr:nvCxnSpPr>
      <xdr:spPr>
        <a:xfrm flipV="1">
          <a:off x="6972300" y="12725410"/>
          <a:ext cx="889000" cy="7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100604</xdr:rowOff>
    </xdr:from>
    <xdr:to>
      <xdr:col>11</xdr:col>
      <xdr:colOff>358775</xdr:colOff>
      <xdr:row>76</xdr:row>
      <xdr:rowOff>30755</xdr:rowOff>
    </xdr:to>
    <xdr:sp macro="" textlink="">
      <xdr:nvSpPr>
        <xdr:cNvPr id="410" name="フローチャート : 判断 409"/>
        <xdr:cNvSpPr/>
      </xdr:nvSpPr>
      <xdr:spPr>
        <a:xfrm>
          <a:off x="7810500" y="129593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21882</xdr:rowOff>
    </xdr:from>
    <xdr:ext cx="534377" cy="259045"/>
    <xdr:sp macro="" textlink="">
      <xdr:nvSpPr>
        <xdr:cNvPr id="411" name="テキスト ボックス 410"/>
        <xdr:cNvSpPr txBox="1"/>
      </xdr:nvSpPr>
      <xdr:spPr>
        <a:xfrm>
          <a:off x="7594111" y="1305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94707</xdr:rowOff>
    </xdr:from>
    <xdr:to>
      <xdr:col>10</xdr:col>
      <xdr:colOff>155575</xdr:colOff>
      <xdr:row>76</xdr:row>
      <xdr:rowOff>24857</xdr:rowOff>
    </xdr:to>
    <xdr:sp macro="" textlink="">
      <xdr:nvSpPr>
        <xdr:cNvPr id="412" name="フローチャート : 判断 411"/>
        <xdr:cNvSpPr/>
      </xdr:nvSpPr>
      <xdr:spPr>
        <a:xfrm>
          <a:off x="6921500" y="1295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15983</xdr:rowOff>
    </xdr:from>
    <xdr:ext cx="534377" cy="259045"/>
    <xdr:sp macro="" textlink="">
      <xdr:nvSpPr>
        <xdr:cNvPr id="413" name="テキスト ボックス 412"/>
        <xdr:cNvSpPr txBox="1"/>
      </xdr:nvSpPr>
      <xdr:spPr>
        <a:xfrm>
          <a:off x="6705111" y="1304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106411</xdr:rowOff>
    </xdr:from>
    <xdr:to>
      <xdr:col>15</xdr:col>
      <xdr:colOff>231775</xdr:colOff>
      <xdr:row>75</xdr:row>
      <xdr:rowOff>36561</xdr:rowOff>
    </xdr:to>
    <xdr:sp macro="" textlink="">
      <xdr:nvSpPr>
        <xdr:cNvPr id="419" name="円/楕円 418"/>
        <xdr:cNvSpPr/>
      </xdr:nvSpPr>
      <xdr:spPr>
        <a:xfrm>
          <a:off x="10426700" y="1279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129288</xdr:rowOff>
    </xdr:from>
    <xdr:ext cx="534377" cy="259045"/>
    <xdr:sp macro="" textlink="">
      <xdr:nvSpPr>
        <xdr:cNvPr id="420" name="商工費該当値テキスト"/>
        <xdr:cNvSpPr txBox="1"/>
      </xdr:nvSpPr>
      <xdr:spPr>
        <a:xfrm>
          <a:off x="10528300" y="1264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14,617</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117704</xdr:rowOff>
    </xdr:from>
    <xdr:to>
      <xdr:col>14</xdr:col>
      <xdr:colOff>79375</xdr:colOff>
      <xdr:row>72</xdr:row>
      <xdr:rowOff>47854</xdr:rowOff>
    </xdr:to>
    <xdr:sp macro="" textlink="">
      <xdr:nvSpPr>
        <xdr:cNvPr id="421" name="円/楕円 420"/>
        <xdr:cNvSpPr/>
      </xdr:nvSpPr>
      <xdr:spPr>
        <a:xfrm>
          <a:off x="9588500" y="1229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70</xdr:row>
      <xdr:rowOff>64381</xdr:rowOff>
    </xdr:from>
    <xdr:ext cx="534377" cy="259045"/>
    <xdr:sp macro="" textlink="">
      <xdr:nvSpPr>
        <xdr:cNvPr id="422" name="テキスト ボックス 421"/>
        <xdr:cNvSpPr txBox="1"/>
      </xdr:nvSpPr>
      <xdr:spPr>
        <a:xfrm>
          <a:off x="9372111" y="1206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25,620</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132380</xdr:rowOff>
    </xdr:from>
    <xdr:to>
      <xdr:col>12</xdr:col>
      <xdr:colOff>561975</xdr:colOff>
      <xdr:row>75</xdr:row>
      <xdr:rowOff>62530</xdr:rowOff>
    </xdr:to>
    <xdr:sp macro="" textlink="">
      <xdr:nvSpPr>
        <xdr:cNvPr id="423" name="円/楕円 422"/>
        <xdr:cNvSpPr/>
      </xdr:nvSpPr>
      <xdr:spPr>
        <a:xfrm>
          <a:off x="8699500" y="1281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79057</xdr:rowOff>
    </xdr:from>
    <xdr:ext cx="534377" cy="259045"/>
    <xdr:sp macro="" textlink="">
      <xdr:nvSpPr>
        <xdr:cNvPr id="424" name="テキスト ボックス 423"/>
        <xdr:cNvSpPr txBox="1"/>
      </xdr:nvSpPr>
      <xdr:spPr>
        <a:xfrm>
          <a:off x="8483111" y="1259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14,049</a:t>
          </a:r>
          <a:endParaRPr kumimoji="1" lang="ja-JP" altLang="en-US" sz="1000" b="1">
            <a:solidFill>
              <a:srgbClr val="FF0000"/>
            </a:solidFill>
            <a:latin typeface="ＭＳ Ｐゴシック"/>
          </a:endParaRPr>
        </a:p>
      </xdr:txBody>
    </xdr:sp>
    <xdr:clientData/>
  </xdr:oneCellAnchor>
  <xdr:twoCellAnchor>
    <xdr:from>
      <xdr:col>11</xdr:col>
      <xdr:colOff>257175</xdr:colOff>
      <xdr:row>73</xdr:row>
      <xdr:rowOff>158760</xdr:rowOff>
    </xdr:from>
    <xdr:to>
      <xdr:col>11</xdr:col>
      <xdr:colOff>358775</xdr:colOff>
      <xdr:row>74</xdr:row>
      <xdr:rowOff>88910</xdr:rowOff>
    </xdr:to>
    <xdr:sp macro="" textlink="">
      <xdr:nvSpPr>
        <xdr:cNvPr id="425" name="円/楕円 424"/>
        <xdr:cNvSpPr/>
      </xdr:nvSpPr>
      <xdr:spPr>
        <a:xfrm>
          <a:off x="7810500" y="1267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105437</xdr:rowOff>
    </xdr:from>
    <xdr:ext cx="534377" cy="259045"/>
    <xdr:sp macro="" textlink="">
      <xdr:nvSpPr>
        <xdr:cNvPr id="426" name="テキスト ボックス 425"/>
        <xdr:cNvSpPr txBox="1"/>
      </xdr:nvSpPr>
      <xdr:spPr>
        <a:xfrm>
          <a:off x="7594111" y="1244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17,222</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60279</xdr:rowOff>
    </xdr:from>
    <xdr:to>
      <xdr:col>10</xdr:col>
      <xdr:colOff>155575</xdr:colOff>
      <xdr:row>74</xdr:row>
      <xdr:rowOff>161879</xdr:rowOff>
    </xdr:to>
    <xdr:sp macro="" textlink="">
      <xdr:nvSpPr>
        <xdr:cNvPr id="427" name="円/楕円 426"/>
        <xdr:cNvSpPr/>
      </xdr:nvSpPr>
      <xdr:spPr>
        <a:xfrm>
          <a:off x="6921500" y="1274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6956</xdr:rowOff>
    </xdr:from>
    <xdr:ext cx="534377" cy="259045"/>
    <xdr:sp macro="" textlink="">
      <xdr:nvSpPr>
        <xdr:cNvPr id="428" name="テキスト ボックス 427"/>
        <xdr:cNvSpPr txBox="1"/>
      </xdr:nvSpPr>
      <xdr:spPr>
        <a:xfrm>
          <a:off x="6705111" y="1252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65976</xdr:rowOff>
    </xdr:from>
    <xdr:to>
      <xdr:col>15</xdr:col>
      <xdr:colOff>180340</xdr:colOff>
      <xdr:row>98</xdr:row>
      <xdr:rowOff>69672</xdr:rowOff>
    </xdr:to>
    <xdr:cxnSp macro="">
      <xdr:nvCxnSpPr>
        <xdr:cNvPr id="453" name="直線コネクタ 452"/>
        <xdr:cNvCxnSpPr/>
      </xdr:nvCxnSpPr>
      <xdr:spPr>
        <a:xfrm flipV="1">
          <a:off x="10475595" y="15667926"/>
          <a:ext cx="1270" cy="120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73499</xdr:rowOff>
    </xdr:from>
    <xdr:ext cx="534377" cy="259045"/>
    <xdr:sp macro="" textlink="">
      <xdr:nvSpPr>
        <xdr:cNvPr id="454" name="土木費最小値テキスト"/>
        <xdr:cNvSpPr txBox="1"/>
      </xdr:nvSpPr>
      <xdr:spPr>
        <a:xfrm>
          <a:off x="10528300" y="1687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27,676</a:t>
          </a:r>
          <a:endParaRPr kumimoji="1" lang="ja-JP" altLang="en-US" sz="1000" b="1">
            <a:latin typeface="ＭＳ Ｐゴシック"/>
          </a:endParaRPr>
        </a:p>
      </xdr:txBody>
    </xdr:sp>
    <xdr:clientData/>
  </xdr:oneCellAnchor>
  <xdr:twoCellAnchor>
    <xdr:from>
      <xdr:col>15</xdr:col>
      <xdr:colOff>92075</xdr:colOff>
      <xdr:row>98</xdr:row>
      <xdr:rowOff>69672</xdr:rowOff>
    </xdr:from>
    <xdr:to>
      <xdr:col>15</xdr:col>
      <xdr:colOff>269875</xdr:colOff>
      <xdr:row>98</xdr:row>
      <xdr:rowOff>69672</xdr:rowOff>
    </xdr:to>
    <xdr:cxnSp macro="">
      <xdr:nvCxnSpPr>
        <xdr:cNvPr id="455" name="直線コネクタ 454"/>
        <xdr:cNvCxnSpPr/>
      </xdr:nvCxnSpPr>
      <xdr:spPr>
        <a:xfrm>
          <a:off x="10388600" y="16871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12653</xdr:rowOff>
    </xdr:from>
    <xdr:ext cx="534377" cy="259045"/>
    <xdr:sp macro="" textlink="">
      <xdr:nvSpPr>
        <xdr:cNvPr id="456" name="土木費最大値テキスト"/>
        <xdr:cNvSpPr txBox="1"/>
      </xdr:nvSpPr>
      <xdr:spPr>
        <a:xfrm>
          <a:off x="10528300" y="1544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90,870</a:t>
          </a:r>
          <a:endParaRPr kumimoji="1" lang="ja-JP" altLang="en-US" sz="1000" b="1">
            <a:latin typeface="ＭＳ Ｐゴシック"/>
          </a:endParaRPr>
        </a:p>
      </xdr:txBody>
    </xdr:sp>
    <xdr:clientData/>
  </xdr:oneCellAnchor>
  <xdr:twoCellAnchor>
    <xdr:from>
      <xdr:col>15</xdr:col>
      <xdr:colOff>92075</xdr:colOff>
      <xdr:row>91</xdr:row>
      <xdr:rowOff>65976</xdr:rowOff>
    </xdr:from>
    <xdr:to>
      <xdr:col>15</xdr:col>
      <xdr:colOff>269875</xdr:colOff>
      <xdr:row>91</xdr:row>
      <xdr:rowOff>65976</xdr:rowOff>
    </xdr:to>
    <xdr:cxnSp macro="">
      <xdr:nvCxnSpPr>
        <xdr:cNvPr id="457" name="直線コネクタ 456"/>
        <xdr:cNvCxnSpPr/>
      </xdr:nvCxnSpPr>
      <xdr:spPr>
        <a:xfrm>
          <a:off x="10388600" y="1566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130575</xdr:rowOff>
    </xdr:from>
    <xdr:to>
      <xdr:col>15</xdr:col>
      <xdr:colOff>180975</xdr:colOff>
      <xdr:row>95</xdr:row>
      <xdr:rowOff>161513</xdr:rowOff>
    </xdr:to>
    <xdr:cxnSp macro="">
      <xdr:nvCxnSpPr>
        <xdr:cNvPr id="458" name="直線コネクタ 457"/>
        <xdr:cNvCxnSpPr/>
      </xdr:nvCxnSpPr>
      <xdr:spPr>
        <a:xfrm>
          <a:off x="9639300" y="16418325"/>
          <a:ext cx="838200" cy="3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94042</xdr:rowOff>
    </xdr:from>
    <xdr:ext cx="534377" cy="259045"/>
    <xdr:sp macro="" textlink="">
      <xdr:nvSpPr>
        <xdr:cNvPr id="459" name="土木費平均値テキスト"/>
        <xdr:cNvSpPr txBox="1"/>
      </xdr:nvSpPr>
      <xdr:spPr>
        <a:xfrm>
          <a:off x="10528300" y="16210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71165</xdr:rowOff>
    </xdr:from>
    <xdr:to>
      <xdr:col>15</xdr:col>
      <xdr:colOff>231775</xdr:colOff>
      <xdr:row>96</xdr:row>
      <xdr:rowOff>1315</xdr:rowOff>
    </xdr:to>
    <xdr:sp macro="" textlink="">
      <xdr:nvSpPr>
        <xdr:cNvPr id="460" name="フローチャート : 判断 459"/>
        <xdr:cNvSpPr/>
      </xdr:nvSpPr>
      <xdr:spPr>
        <a:xfrm>
          <a:off x="10426700" y="1635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130575</xdr:rowOff>
    </xdr:from>
    <xdr:to>
      <xdr:col>14</xdr:col>
      <xdr:colOff>28575</xdr:colOff>
      <xdr:row>96</xdr:row>
      <xdr:rowOff>18275</xdr:rowOff>
    </xdr:to>
    <xdr:cxnSp macro="">
      <xdr:nvCxnSpPr>
        <xdr:cNvPr id="461" name="直線コネクタ 460"/>
        <xdr:cNvCxnSpPr/>
      </xdr:nvCxnSpPr>
      <xdr:spPr>
        <a:xfrm flipV="1">
          <a:off x="8750300" y="16418325"/>
          <a:ext cx="889000" cy="5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13709</xdr:rowOff>
    </xdr:from>
    <xdr:to>
      <xdr:col>14</xdr:col>
      <xdr:colOff>79375</xdr:colOff>
      <xdr:row>96</xdr:row>
      <xdr:rowOff>115309</xdr:rowOff>
    </xdr:to>
    <xdr:sp macro="" textlink="">
      <xdr:nvSpPr>
        <xdr:cNvPr id="462" name="フローチャート : 判断 461"/>
        <xdr:cNvSpPr/>
      </xdr:nvSpPr>
      <xdr:spPr>
        <a:xfrm>
          <a:off x="9588500" y="1647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106436</xdr:rowOff>
    </xdr:from>
    <xdr:ext cx="534377" cy="259045"/>
    <xdr:sp macro="" textlink="">
      <xdr:nvSpPr>
        <xdr:cNvPr id="463" name="テキスト ボックス 462"/>
        <xdr:cNvSpPr txBox="1"/>
      </xdr:nvSpPr>
      <xdr:spPr>
        <a:xfrm>
          <a:off x="9372111" y="1656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45,947</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32316</xdr:rowOff>
    </xdr:from>
    <xdr:to>
      <xdr:col>12</xdr:col>
      <xdr:colOff>511175</xdr:colOff>
      <xdr:row>96</xdr:row>
      <xdr:rowOff>18275</xdr:rowOff>
    </xdr:to>
    <xdr:cxnSp macro="">
      <xdr:nvCxnSpPr>
        <xdr:cNvPr id="464" name="直線コネクタ 463"/>
        <xdr:cNvCxnSpPr/>
      </xdr:nvCxnSpPr>
      <xdr:spPr>
        <a:xfrm>
          <a:off x="7861300" y="15977166"/>
          <a:ext cx="889000" cy="50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162243</xdr:rowOff>
    </xdr:from>
    <xdr:to>
      <xdr:col>12</xdr:col>
      <xdr:colOff>561975</xdr:colOff>
      <xdr:row>96</xdr:row>
      <xdr:rowOff>92393</xdr:rowOff>
    </xdr:to>
    <xdr:sp macro="" textlink="">
      <xdr:nvSpPr>
        <xdr:cNvPr id="465" name="フローチャート : 判断 464"/>
        <xdr:cNvSpPr/>
      </xdr:nvSpPr>
      <xdr:spPr>
        <a:xfrm>
          <a:off x="8699500" y="1644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83520</xdr:rowOff>
    </xdr:from>
    <xdr:ext cx="534377" cy="259045"/>
    <xdr:sp macro="" textlink="">
      <xdr:nvSpPr>
        <xdr:cNvPr id="466" name="テキスト ボックス 465"/>
        <xdr:cNvSpPr txBox="1"/>
      </xdr:nvSpPr>
      <xdr:spPr>
        <a:xfrm>
          <a:off x="8483111" y="1654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32316</xdr:rowOff>
    </xdr:from>
    <xdr:to>
      <xdr:col>11</xdr:col>
      <xdr:colOff>307975</xdr:colOff>
      <xdr:row>94</xdr:row>
      <xdr:rowOff>9913</xdr:rowOff>
    </xdr:to>
    <xdr:cxnSp macro="">
      <xdr:nvCxnSpPr>
        <xdr:cNvPr id="467" name="直線コネクタ 466"/>
        <xdr:cNvCxnSpPr/>
      </xdr:nvCxnSpPr>
      <xdr:spPr>
        <a:xfrm flipV="1">
          <a:off x="6972300" y="15977166"/>
          <a:ext cx="889000" cy="14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160243</xdr:rowOff>
    </xdr:from>
    <xdr:to>
      <xdr:col>11</xdr:col>
      <xdr:colOff>358775</xdr:colOff>
      <xdr:row>96</xdr:row>
      <xdr:rowOff>90393</xdr:rowOff>
    </xdr:to>
    <xdr:sp macro="" textlink="">
      <xdr:nvSpPr>
        <xdr:cNvPr id="468" name="フローチャート : 判断 467"/>
        <xdr:cNvSpPr/>
      </xdr:nvSpPr>
      <xdr:spPr>
        <a:xfrm>
          <a:off x="7810500" y="164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81520</xdr:rowOff>
    </xdr:from>
    <xdr:ext cx="534377" cy="259045"/>
    <xdr:sp macro="" textlink="">
      <xdr:nvSpPr>
        <xdr:cNvPr id="469" name="テキスト ボックス 468"/>
        <xdr:cNvSpPr txBox="1"/>
      </xdr:nvSpPr>
      <xdr:spPr>
        <a:xfrm>
          <a:off x="7594111" y="1654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85223</xdr:rowOff>
    </xdr:from>
    <xdr:to>
      <xdr:col>10</xdr:col>
      <xdr:colOff>155575</xdr:colOff>
      <xdr:row>97</xdr:row>
      <xdr:rowOff>15373</xdr:rowOff>
    </xdr:to>
    <xdr:sp macro="" textlink="">
      <xdr:nvSpPr>
        <xdr:cNvPr id="470" name="フローチャート : 判断 469"/>
        <xdr:cNvSpPr/>
      </xdr:nvSpPr>
      <xdr:spPr>
        <a:xfrm>
          <a:off x="6921500" y="1654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6500</xdr:rowOff>
    </xdr:from>
    <xdr:ext cx="534377" cy="259045"/>
    <xdr:sp macro="" textlink="">
      <xdr:nvSpPr>
        <xdr:cNvPr id="471" name="テキスト ボックス 470"/>
        <xdr:cNvSpPr txBox="1"/>
      </xdr:nvSpPr>
      <xdr:spPr>
        <a:xfrm>
          <a:off x="6705111" y="1663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110713</xdr:rowOff>
    </xdr:from>
    <xdr:to>
      <xdr:col>15</xdr:col>
      <xdr:colOff>231775</xdr:colOff>
      <xdr:row>96</xdr:row>
      <xdr:rowOff>40863</xdr:rowOff>
    </xdr:to>
    <xdr:sp macro="" textlink="">
      <xdr:nvSpPr>
        <xdr:cNvPr id="477" name="円/楕円 476"/>
        <xdr:cNvSpPr/>
      </xdr:nvSpPr>
      <xdr:spPr>
        <a:xfrm>
          <a:off x="10426700" y="1639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89140</xdr:rowOff>
    </xdr:from>
    <xdr:ext cx="534377" cy="259045"/>
    <xdr:sp macro="" textlink="">
      <xdr:nvSpPr>
        <xdr:cNvPr id="478" name="土木費該当値テキスト"/>
        <xdr:cNvSpPr txBox="1"/>
      </xdr:nvSpPr>
      <xdr:spPr>
        <a:xfrm>
          <a:off x="10528300" y="1637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49,855</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79775</xdr:rowOff>
    </xdr:from>
    <xdr:to>
      <xdr:col>14</xdr:col>
      <xdr:colOff>79375</xdr:colOff>
      <xdr:row>96</xdr:row>
      <xdr:rowOff>9925</xdr:rowOff>
    </xdr:to>
    <xdr:sp macro="" textlink="">
      <xdr:nvSpPr>
        <xdr:cNvPr id="479" name="円/楕円 478"/>
        <xdr:cNvSpPr/>
      </xdr:nvSpPr>
      <xdr:spPr>
        <a:xfrm>
          <a:off x="9588500" y="1636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26452</xdr:rowOff>
    </xdr:from>
    <xdr:ext cx="534377" cy="259045"/>
    <xdr:sp macro="" textlink="">
      <xdr:nvSpPr>
        <xdr:cNvPr id="480" name="テキスト ボックス 479"/>
        <xdr:cNvSpPr txBox="1"/>
      </xdr:nvSpPr>
      <xdr:spPr>
        <a:xfrm>
          <a:off x="9372111" y="1614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51,479</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138925</xdr:rowOff>
    </xdr:from>
    <xdr:to>
      <xdr:col>12</xdr:col>
      <xdr:colOff>561975</xdr:colOff>
      <xdr:row>96</xdr:row>
      <xdr:rowOff>69075</xdr:rowOff>
    </xdr:to>
    <xdr:sp macro="" textlink="">
      <xdr:nvSpPr>
        <xdr:cNvPr id="481" name="円/楕円 480"/>
        <xdr:cNvSpPr/>
      </xdr:nvSpPr>
      <xdr:spPr>
        <a:xfrm>
          <a:off x="8699500" y="164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85602</xdr:rowOff>
    </xdr:from>
    <xdr:ext cx="534377" cy="259045"/>
    <xdr:sp macro="" textlink="">
      <xdr:nvSpPr>
        <xdr:cNvPr id="482" name="テキスト ボックス 481"/>
        <xdr:cNvSpPr txBox="1"/>
      </xdr:nvSpPr>
      <xdr:spPr>
        <a:xfrm>
          <a:off x="8483111" y="1620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48,374</a:t>
          </a:r>
          <a:endParaRPr kumimoji="1" lang="ja-JP" altLang="en-US" sz="1000" b="1">
            <a:solidFill>
              <a:srgbClr val="FF0000"/>
            </a:solidFill>
            <a:latin typeface="ＭＳ Ｐゴシック"/>
          </a:endParaRPr>
        </a:p>
      </xdr:txBody>
    </xdr:sp>
    <xdr:clientData/>
  </xdr:oneCellAnchor>
  <xdr:twoCellAnchor>
    <xdr:from>
      <xdr:col>11</xdr:col>
      <xdr:colOff>257175</xdr:colOff>
      <xdr:row>92</xdr:row>
      <xdr:rowOff>152966</xdr:rowOff>
    </xdr:from>
    <xdr:to>
      <xdr:col>11</xdr:col>
      <xdr:colOff>358775</xdr:colOff>
      <xdr:row>93</xdr:row>
      <xdr:rowOff>83116</xdr:rowOff>
    </xdr:to>
    <xdr:sp macro="" textlink="">
      <xdr:nvSpPr>
        <xdr:cNvPr id="483" name="円/楕円 482"/>
        <xdr:cNvSpPr/>
      </xdr:nvSpPr>
      <xdr:spPr>
        <a:xfrm>
          <a:off x="7810500" y="1592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91</xdr:row>
      <xdr:rowOff>99643</xdr:rowOff>
    </xdr:from>
    <xdr:ext cx="534377" cy="259045"/>
    <xdr:sp macro="" textlink="">
      <xdr:nvSpPr>
        <xdr:cNvPr id="484" name="テキスト ボックス 483"/>
        <xdr:cNvSpPr txBox="1"/>
      </xdr:nvSpPr>
      <xdr:spPr>
        <a:xfrm>
          <a:off x="7594111" y="1570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74,637</a:t>
          </a:r>
          <a:endParaRPr kumimoji="1" lang="ja-JP" altLang="en-US" sz="1000" b="1">
            <a:solidFill>
              <a:srgbClr val="FF0000"/>
            </a:solidFill>
            <a:latin typeface="ＭＳ Ｐゴシック"/>
          </a:endParaRPr>
        </a:p>
      </xdr:txBody>
    </xdr:sp>
    <xdr:clientData/>
  </xdr:oneCellAnchor>
  <xdr:twoCellAnchor>
    <xdr:from>
      <xdr:col>10</xdr:col>
      <xdr:colOff>53975</xdr:colOff>
      <xdr:row>93</xdr:row>
      <xdr:rowOff>130563</xdr:rowOff>
    </xdr:from>
    <xdr:to>
      <xdr:col>10</xdr:col>
      <xdr:colOff>155575</xdr:colOff>
      <xdr:row>94</xdr:row>
      <xdr:rowOff>60713</xdr:rowOff>
    </xdr:to>
    <xdr:sp macro="" textlink="">
      <xdr:nvSpPr>
        <xdr:cNvPr id="485" name="円/楕円 484"/>
        <xdr:cNvSpPr/>
      </xdr:nvSpPr>
      <xdr:spPr>
        <a:xfrm>
          <a:off x="6921500" y="1607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77240</xdr:rowOff>
    </xdr:from>
    <xdr:ext cx="534377" cy="259045"/>
    <xdr:sp macro="" textlink="">
      <xdr:nvSpPr>
        <xdr:cNvPr id="486" name="テキスト ボックス 485"/>
        <xdr:cNvSpPr txBox="1"/>
      </xdr:nvSpPr>
      <xdr:spPr>
        <a:xfrm>
          <a:off x="6705111" y="1585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99" name="テキスト ボックス 49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9855</xdr:rowOff>
    </xdr:from>
    <xdr:to>
      <xdr:col>23</xdr:col>
      <xdr:colOff>516889</xdr:colOff>
      <xdr:row>38</xdr:row>
      <xdr:rowOff>15189</xdr:rowOff>
    </xdr:to>
    <xdr:cxnSp macro="">
      <xdr:nvCxnSpPr>
        <xdr:cNvPr id="511" name="直線コネクタ 510"/>
        <xdr:cNvCxnSpPr/>
      </xdr:nvCxnSpPr>
      <xdr:spPr>
        <a:xfrm flipV="1">
          <a:off x="16317595" y="5324805"/>
          <a:ext cx="1269"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19016</xdr:rowOff>
    </xdr:from>
    <xdr:ext cx="534377" cy="259045"/>
    <xdr:sp macro="" textlink="">
      <xdr:nvSpPr>
        <xdr:cNvPr id="512" name="消防費最小値テキスト"/>
        <xdr:cNvSpPr txBox="1"/>
      </xdr:nvSpPr>
      <xdr:spPr>
        <a:xfrm>
          <a:off x="16370300" y="653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12,634</a:t>
          </a:r>
          <a:endParaRPr kumimoji="1" lang="ja-JP" altLang="en-US" sz="1000" b="1">
            <a:latin typeface="ＭＳ Ｐゴシック"/>
          </a:endParaRPr>
        </a:p>
      </xdr:txBody>
    </xdr:sp>
    <xdr:clientData/>
  </xdr:oneCellAnchor>
  <xdr:twoCellAnchor>
    <xdr:from>
      <xdr:col>23</xdr:col>
      <xdr:colOff>428625</xdr:colOff>
      <xdr:row>38</xdr:row>
      <xdr:rowOff>15189</xdr:rowOff>
    </xdr:from>
    <xdr:to>
      <xdr:col>23</xdr:col>
      <xdr:colOff>606425</xdr:colOff>
      <xdr:row>38</xdr:row>
      <xdr:rowOff>15189</xdr:rowOff>
    </xdr:to>
    <xdr:cxnSp macro="">
      <xdr:nvCxnSpPr>
        <xdr:cNvPr id="513" name="直線コネクタ 512"/>
        <xdr:cNvCxnSpPr/>
      </xdr:nvCxnSpPr>
      <xdr:spPr>
        <a:xfrm>
          <a:off x="16230600" y="653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127982</xdr:rowOff>
    </xdr:from>
    <xdr:ext cx="534377" cy="259045"/>
    <xdr:sp macro="" textlink="">
      <xdr:nvSpPr>
        <xdr:cNvPr id="514" name="消防費最大値テキスト"/>
        <xdr:cNvSpPr txBox="1"/>
      </xdr:nvSpPr>
      <xdr:spPr>
        <a:xfrm>
          <a:off x="16370300" y="510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28,454</a:t>
          </a:r>
          <a:endParaRPr kumimoji="1" lang="ja-JP" altLang="en-US" sz="1000" b="1">
            <a:latin typeface="ＭＳ Ｐゴシック"/>
          </a:endParaRPr>
        </a:p>
      </xdr:txBody>
    </xdr:sp>
    <xdr:clientData/>
  </xdr:oneCellAnchor>
  <xdr:twoCellAnchor>
    <xdr:from>
      <xdr:col>23</xdr:col>
      <xdr:colOff>428625</xdr:colOff>
      <xdr:row>31</xdr:row>
      <xdr:rowOff>9855</xdr:rowOff>
    </xdr:from>
    <xdr:to>
      <xdr:col>23</xdr:col>
      <xdr:colOff>606425</xdr:colOff>
      <xdr:row>31</xdr:row>
      <xdr:rowOff>9855</xdr:rowOff>
    </xdr:to>
    <xdr:cxnSp macro="">
      <xdr:nvCxnSpPr>
        <xdr:cNvPr id="515" name="直線コネクタ 514"/>
        <xdr:cNvCxnSpPr/>
      </xdr:nvCxnSpPr>
      <xdr:spPr>
        <a:xfrm>
          <a:off x="16230600" y="532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104267</xdr:rowOff>
    </xdr:from>
    <xdr:to>
      <xdr:col>23</xdr:col>
      <xdr:colOff>517525</xdr:colOff>
      <xdr:row>36</xdr:row>
      <xdr:rowOff>58014</xdr:rowOff>
    </xdr:to>
    <xdr:cxnSp macro="">
      <xdr:nvCxnSpPr>
        <xdr:cNvPr id="516" name="直線コネクタ 515"/>
        <xdr:cNvCxnSpPr/>
      </xdr:nvCxnSpPr>
      <xdr:spPr>
        <a:xfrm>
          <a:off x="15481300" y="5933567"/>
          <a:ext cx="838200" cy="29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10355</xdr:rowOff>
    </xdr:from>
    <xdr:ext cx="534377" cy="259045"/>
    <xdr:sp macro="" textlink="">
      <xdr:nvSpPr>
        <xdr:cNvPr id="517" name="消防費平均値テキスト"/>
        <xdr:cNvSpPr txBox="1"/>
      </xdr:nvSpPr>
      <xdr:spPr>
        <a:xfrm>
          <a:off x="16370300" y="5839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19,081</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158928</xdr:rowOff>
    </xdr:from>
    <xdr:to>
      <xdr:col>23</xdr:col>
      <xdr:colOff>568325</xdr:colOff>
      <xdr:row>35</xdr:row>
      <xdr:rowOff>89078</xdr:rowOff>
    </xdr:to>
    <xdr:sp macro="" textlink="">
      <xdr:nvSpPr>
        <xdr:cNvPr id="518" name="フローチャート : 判断 517"/>
        <xdr:cNvSpPr/>
      </xdr:nvSpPr>
      <xdr:spPr>
        <a:xfrm>
          <a:off x="16268700" y="598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104267</xdr:rowOff>
    </xdr:from>
    <xdr:to>
      <xdr:col>22</xdr:col>
      <xdr:colOff>365125</xdr:colOff>
      <xdr:row>37</xdr:row>
      <xdr:rowOff>330</xdr:rowOff>
    </xdr:to>
    <xdr:cxnSp macro="">
      <xdr:nvCxnSpPr>
        <xdr:cNvPr id="519" name="直線コネクタ 518"/>
        <xdr:cNvCxnSpPr/>
      </xdr:nvCxnSpPr>
      <xdr:spPr>
        <a:xfrm flipV="1">
          <a:off x="14592300" y="5933567"/>
          <a:ext cx="889000" cy="41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15748</xdr:rowOff>
    </xdr:from>
    <xdr:to>
      <xdr:col>22</xdr:col>
      <xdr:colOff>415925</xdr:colOff>
      <xdr:row>34</xdr:row>
      <xdr:rowOff>117348</xdr:rowOff>
    </xdr:to>
    <xdr:sp macro="" textlink="">
      <xdr:nvSpPr>
        <xdr:cNvPr id="520" name="フローチャート : 判断 519"/>
        <xdr:cNvSpPr/>
      </xdr:nvSpPr>
      <xdr:spPr>
        <a:xfrm>
          <a:off x="15430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133875</xdr:rowOff>
    </xdr:from>
    <xdr:ext cx="534377" cy="259045"/>
    <xdr:sp macro="" textlink="">
      <xdr:nvSpPr>
        <xdr:cNvPr id="521" name="テキスト ボックス 520"/>
        <xdr:cNvSpPr txBox="1"/>
      </xdr:nvSpPr>
      <xdr:spPr>
        <a:xfrm>
          <a:off x="15214111" y="56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20,960</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102057</xdr:rowOff>
    </xdr:from>
    <xdr:to>
      <xdr:col>21</xdr:col>
      <xdr:colOff>161925</xdr:colOff>
      <xdr:row>37</xdr:row>
      <xdr:rowOff>330</xdr:rowOff>
    </xdr:to>
    <xdr:cxnSp macro="">
      <xdr:nvCxnSpPr>
        <xdr:cNvPr id="522" name="直線コネクタ 521"/>
        <xdr:cNvCxnSpPr/>
      </xdr:nvCxnSpPr>
      <xdr:spPr>
        <a:xfrm>
          <a:off x="13703300" y="6274257"/>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98349</xdr:rowOff>
    </xdr:from>
    <xdr:to>
      <xdr:col>21</xdr:col>
      <xdr:colOff>212725</xdr:colOff>
      <xdr:row>35</xdr:row>
      <xdr:rowOff>28499</xdr:rowOff>
    </xdr:to>
    <xdr:sp macro="" textlink="">
      <xdr:nvSpPr>
        <xdr:cNvPr id="523" name="フローチャート : 判断 522"/>
        <xdr:cNvSpPr/>
      </xdr:nvSpPr>
      <xdr:spPr>
        <a:xfrm>
          <a:off x="14541500" y="592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45026</xdr:rowOff>
    </xdr:from>
    <xdr:ext cx="534377" cy="259045"/>
    <xdr:sp macro="" textlink="">
      <xdr:nvSpPr>
        <xdr:cNvPr id="524" name="テキスト ボックス 523"/>
        <xdr:cNvSpPr txBox="1"/>
      </xdr:nvSpPr>
      <xdr:spPr>
        <a:xfrm>
          <a:off x="14325111" y="570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102057</xdr:rowOff>
    </xdr:from>
    <xdr:to>
      <xdr:col>19</xdr:col>
      <xdr:colOff>644525</xdr:colOff>
      <xdr:row>37</xdr:row>
      <xdr:rowOff>80645</xdr:rowOff>
    </xdr:to>
    <xdr:cxnSp macro="">
      <xdr:nvCxnSpPr>
        <xdr:cNvPr id="525" name="直線コネクタ 524"/>
        <xdr:cNvCxnSpPr/>
      </xdr:nvCxnSpPr>
      <xdr:spPr>
        <a:xfrm flipV="1">
          <a:off x="12814300" y="6274257"/>
          <a:ext cx="889000" cy="15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62611</xdr:rowOff>
    </xdr:from>
    <xdr:to>
      <xdr:col>20</xdr:col>
      <xdr:colOff>9525</xdr:colOff>
      <xdr:row>35</xdr:row>
      <xdr:rowOff>164211</xdr:rowOff>
    </xdr:to>
    <xdr:sp macro="" textlink="">
      <xdr:nvSpPr>
        <xdr:cNvPr id="526" name="フローチャート : 判断 525"/>
        <xdr:cNvSpPr/>
      </xdr:nvSpPr>
      <xdr:spPr>
        <a:xfrm>
          <a:off x="13652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9288</xdr:rowOff>
    </xdr:from>
    <xdr:ext cx="534377" cy="259045"/>
    <xdr:sp macro="" textlink="">
      <xdr:nvSpPr>
        <xdr:cNvPr id="527" name="テキスト ボックス 526"/>
        <xdr:cNvSpPr txBox="1"/>
      </xdr:nvSpPr>
      <xdr:spPr>
        <a:xfrm>
          <a:off x="13436111" y="583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14605</xdr:rowOff>
    </xdr:from>
    <xdr:to>
      <xdr:col>18</xdr:col>
      <xdr:colOff>492125</xdr:colOff>
      <xdr:row>36</xdr:row>
      <xdr:rowOff>116205</xdr:rowOff>
    </xdr:to>
    <xdr:sp macro="" textlink="">
      <xdr:nvSpPr>
        <xdr:cNvPr id="528" name="フローチャート : 判断 527"/>
        <xdr:cNvSpPr/>
      </xdr:nvSpPr>
      <xdr:spPr>
        <a:xfrm>
          <a:off x="12763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132732</xdr:rowOff>
    </xdr:from>
    <xdr:ext cx="534377" cy="259045"/>
    <xdr:sp macro="" textlink="">
      <xdr:nvSpPr>
        <xdr:cNvPr id="529" name="テキスト ボックス 528"/>
        <xdr:cNvSpPr txBox="1"/>
      </xdr:nvSpPr>
      <xdr:spPr>
        <a:xfrm>
          <a:off x="12547111" y="596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7214</xdr:rowOff>
    </xdr:from>
    <xdr:to>
      <xdr:col>23</xdr:col>
      <xdr:colOff>568325</xdr:colOff>
      <xdr:row>36</xdr:row>
      <xdr:rowOff>108814</xdr:rowOff>
    </xdr:to>
    <xdr:sp macro="" textlink="">
      <xdr:nvSpPr>
        <xdr:cNvPr id="535" name="円/楕円 534"/>
        <xdr:cNvSpPr/>
      </xdr:nvSpPr>
      <xdr:spPr>
        <a:xfrm>
          <a:off x="16268700" y="617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157091</xdr:rowOff>
    </xdr:from>
    <xdr:ext cx="534377" cy="259045"/>
    <xdr:sp macro="" textlink="">
      <xdr:nvSpPr>
        <xdr:cNvPr id="536" name="消防費該当値テキスト"/>
        <xdr:cNvSpPr txBox="1"/>
      </xdr:nvSpPr>
      <xdr:spPr>
        <a:xfrm>
          <a:off x="16370300" y="615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16,572</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53467</xdr:rowOff>
    </xdr:from>
    <xdr:to>
      <xdr:col>22</xdr:col>
      <xdr:colOff>415925</xdr:colOff>
      <xdr:row>34</xdr:row>
      <xdr:rowOff>155067</xdr:rowOff>
    </xdr:to>
    <xdr:sp macro="" textlink="">
      <xdr:nvSpPr>
        <xdr:cNvPr id="537" name="円/楕円 536"/>
        <xdr:cNvSpPr/>
      </xdr:nvSpPr>
      <xdr:spPr>
        <a:xfrm>
          <a:off x="15430500" y="588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146194</xdr:rowOff>
    </xdr:from>
    <xdr:ext cx="534377" cy="259045"/>
    <xdr:sp macro="" textlink="">
      <xdr:nvSpPr>
        <xdr:cNvPr id="538" name="テキスト ボックス 537"/>
        <xdr:cNvSpPr txBox="1"/>
      </xdr:nvSpPr>
      <xdr:spPr>
        <a:xfrm>
          <a:off x="15214111" y="597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20,465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120980</xdr:rowOff>
    </xdr:from>
    <xdr:to>
      <xdr:col>21</xdr:col>
      <xdr:colOff>212725</xdr:colOff>
      <xdr:row>37</xdr:row>
      <xdr:rowOff>51130</xdr:rowOff>
    </xdr:to>
    <xdr:sp macro="" textlink="">
      <xdr:nvSpPr>
        <xdr:cNvPr id="539" name="円/楕円 538"/>
        <xdr:cNvSpPr/>
      </xdr:nvSpPr>
      <xdr:spPr>
        <a:xfrm>
          <a:off x="14541500" y="62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42257</xdr:rowOff>
    </xdr:from>
    <xdr:ext cx="534377" cy="259045"/>
    <xdr:sp macro="" textlink="">
      <xdr:nvSpPr>
        <xdr:cNvPr id="540" name="テキスト ボックス 539"/>
        <xdr:cNvSpPr txBox="1"/>
      </xdr:nvSpPr>
      <xdr:spPr>
        <a:xfrm>
          <a:off x="14325111" y="638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15,079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51257</xdr:rowOff>
    </xdr:from>
    <xdr:to>
      <xdr:col>20</xdr:col>
      <xdr:colOff>9525</xdr:colOff>
      <xdr:row>36</xdr:row>
      <xdr:rowOff>152857</xdr:rowOff>
    </xdr:to>
    <xdr:sp macro="" textlink="">
      <xdr:nvSpPr>
        <xdr:cNvPr id="541" name="円/楕円 540"/>
        <xdr:cNvSpPr/>
      </xdr:nvSpPr>
      <xdr:spPr>
        <a:xfrm>
          <a:off x="13652500" y="622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143984</xdr:rowOff>
    </xdr:from>
    <xdr:ext cx="534377" cy="259045"/>
    <xdr:sp macro="" textlink="">
      <xdr:nvSpPr>
        <xdr:cNvPr id="542" name="テキスト ボックス 541"/>
        <xdr:cNvSpPr txBox="1"/>
      </xdr:nvSpPr>
      <xdr:spPr>
        <a:xfrm>
          <a:off x="13436111" y="631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29845</xdr:rowOff>
    </xdr:from>
    <xdr:to>
      <xdr:col>18</xdr:col>
      <xdr:colOff>492125</xdr:colOff>
      <xdr:row>37</xdr:row>
      <xdr:rowOff>131445</xdr:rowOff>
    </xdr:to>
    <xdr:sp macro="" textlink="">
      <xdr:nvSpPr>
        <xdr:cNvPr id="543" name="円/楕円 542"/>
        <xdr:cNvSpPr/>
      </xdr:nvSpPr>
      <xdr:spPr>
        <a:xfrm>
          <a:off x="12763500" y="637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122572</xdr:rowOff>
    </xdr:from>
    <xdr:ext cx="534377" cy="259045"/>
    <xdr:sp macro="" textlink="">
      <xdr:nvSpPr>
        <xdr:cNvPr id="544" name="テキスト ボックス 543"/>
        <xdr:cNvSpPr txBox="1"/>
      </xdr:nvSpPr>
      <xdr:spPr>
        <a:xfrm>
          <a:off x="12547111" y="646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5" name="テキスト ボックス 55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65" name="テキスト ボックス 564"/>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67" name="テキスト ボックス 566"/>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69" name="テキスト ボックス 56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49730</xdr:rowOff>
    </xdr:from>
    <xdr:to>
      <xdr:col>23</xdr:col>
      <xdr:colOff>516889</xdr:colOff>
      <xdr:row>58</xdr:row>
      <xdr:rowOff>93425</xdr:rowOff>
    </xdr:to>
    <xdr:cxnSp macro="">
      <xdr:nvCxnSpPr>
        <xdr:cNvPr id="571" name="直線コネクタ 570"/>
        <xdr:cNvCxnSpPr/>
      </xdr:nvCxnSpPr>
      <xdr:spPr>
        <a:xfrm flipV="1">
          <a:off x="16317595" y="8622230"/>
          <a:ext cx="1269" cy="1415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97252</xdr:rowOff>
    </xdr:from>
    <xdr:ext cx="534377" cy="259045"/>
    <xdr:sp macro="" textlink="">
      <xdr:nvSpPr>
        <xdr:cNvPr id="572" name="教育費最小値テキスト"/>
        <xdr:cNvSpPr txBox="1"/>
      </xdr:nvSpPr>
      <xdr:spPr>
        <a:xfrm>
          <a:off x="16370300" y="1004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35,417</a:t>
          </a:r>
          <a:endParaRPr kumimoji="1" lang="ja-JP" altLang="en-US" sz="1000" b="1">
            <a:latin typeface="ＭＳ Ｐゴシック"/>
          </a:endParaRPr>
        </a:p>
      </xdr:txBody>
    </xdr:sp>
    <xdr:clientData/>
  </xdr:oneCellAnchor>
  <xdr:twoCellAnchor>
    <xdr:from>
      <xdr:col>23</xdr:col>
      <xdr:colOff>428625</xdr:colOff>
      <xdr:row>58</xdr:row>
      <xdr:rowOff>93425</xdr:rowOff>
    </xdr:from>
    <xdr:to>
      <xdr:col>23</xdr:col>
      <xdr:colOff>606425</xdr:colOff>
      <xdr:row>58</xdr:row>
      <xdr:rowOff>93425</xdr:rowOff>
    </xdr:to>
    <xdr:cxnSp macro="">
      <xdr:nvCxnSpPr>
        <xdr:cNvPr id="573" name="直線コネクタ 572"/>
        <xdr:cNvCxnSpPr/>
      </xdr:nvCxnSpPr>
      <xdr:spPr>
        <a:xfrm>
          <a:off x="16230600" y="10037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167857</xdr:rowOff>
    </xdr:from>
    <xdr:ext cx="534377" cy="259045"/>
    <xdr:sp macro="" textlink="">
      <xdr:nvSpPr>
        <xdr:cNvPr id="574" name="教育費最大値テキスト"/>
        <xdr:cNvSpPr txBox="1"/>
      </xdr:nvSpPr>
      <xdr:spPr>
        <a:xfrm>
          <a:off x="16370300" y="839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78,755</a:t>
          </a:r>
          <a:endParaRPr kumimoji="1" lang="ja-JP" altLang="en-US" sz="1000" b="1">
            <a:latin typeface="ＭＳ Ｐゴシック"/>
          </a:endParaRPr>
        </a:p>
      </xdr:txBody>
    </xdr:sp>
    <xdr:clientData/>
  </xdr:oneCellAnchor>
  <xdr:twoCellAnchor>
    <xdr:from>
      <xdr:col>23</xdr:col>
      <xdr:colOff>428625</xdr:colOff>
      <xdr:row>50</xdr:row>
      <xdr:rowOff>49730</xdr:rowOff>
    </xdr:from>
    <xdr:to>
      <xdr:col>23</xdr:col>
      <xdr:colOff>606425</xdr:colOff>
      <xdr:row>50</xdr:row>
      <xdr:rowOff>49730</xdr:rowOff>
    </xdr:to>
    <xdr:cxnSp macro="">
      <xdr:nvCxnSpPr>
        <xdr:cNvPr id="575" name="直線コネクタ 574"/>
        <xdr:cNvCxnSpPr/>
      </xdr:nvCxnSpPr>
      <xdr:spPr>
        <a:xfrm>
          <a:off x="16230600" y="862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50</xdr:row>
      <xdr:rowOff>49730</xdr:rowOff>
    </xdr:from>
    <xdr:to>
      <xdr:col>23</xdr:col>
      <xdr:colOff>517525</xdr:colOff>
      <xdr:row>52</xdr:row>
      <xdr:rowOff>92707</xdr:rowOff>
    </xdr:to>
    <xdr:cxnSp macro="">
      <xdr:nvCxnSpPr>
        <xdr:cNvPr id="576" name="直線コネクタ 575"/>
        <xdr:cNvCxnSpPr/>
      </xdr:nvCxnSpPr>
      <xdr:spPr>
        <a:xfrm flipV="1">
          <a:off x="15481300" y="8622230"/>
          <a:ext cx="838200" cy="38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112133</xdr:rowOff>
    </xdr:from>
    <xdr:ext cx="534377" cy="259045"/>
    <xdr:sp macro="" textlink="">
      <xdr:nvSpPr>
        <xdr:cNvPr id="577" name="教育費平均値テキスト"/>
        <xdr:cNvSpPr txBox="1"/>
      </xdr:nvSpPr>
      <xdr:spPr>
        <a:xfrm>
          <a:off x="16370300" y="9198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58,878</a:t>
          </a:r>
          <a:endParaRPr kumimoji="1" lang="ja-JP" altLang="en-US" sz="1000" b="1">
            <a:solidFill>
              <a:srgbClr val="000080"/>
            </a:solidFill>
            <a:latin typeface="ＭＳ Ｐゴシック"/>
          </a:endParaRPr>
        </a:p>
      </xdr:txBody>
    </xdr:sp>
    <xdr:clientData/>
  </xdr:oneCellAnchor>
  <xdr:twoCellAnchor>
    <xdr:from>
      <xdr:col>23</xdr:col>
      <xdr:colOff>466725</xdr:colOff>
      <xdr:row>53</xdr:row>
      <xdr:rowOff>133706</xdr:rowOff>
    </xdr:from>
    <xdr:to>
      <xdr:col>23</xdr:col>
      <xdr:colOff>568325</xdr:colOff>
      <xdr:row>54</xdr:row>
      <xdr:rowOff>63856</xdr:rowOff>
    </xdr:to>
    <xdr:sp macro="" textlink="">
      <xdr:nvSpPr>
        <xdr:cNvPr id="578" name="フローチャート : 判断 577"/>
        <xdr:cNvSpPr/>
      </xdr:nvSpPr>
      <xdr:spPr>
        <a:xfrm>
          <a:off x="16268700" y="92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92707</xdr:rowOff>
    </xdr:from>
    <xdr:to>
      <xdr:col>22</xdr:col>
      <xdr:colOff>365125</xdr:colOff>
      <xdr:row>55</xdr:row>
      <xdr:rowOff>72883</xdr:rowOff>
    </xdr:to>
    <xdr:cxnSp macro="">
      <xdr:nvCxnSpPr>
        <xdr:cNvPr id="579" name="直線コネクタ 578"/>
        <xdr:cNvCxnSpPr/>
      </xdr:nvCxnSpPr>
      <xdr:spPr>
        <a:xfrm flipV="1">
          <a:off x="14592300" y="9008107"/>
          <a:ext cx="889000" cy="49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53</xdr:row>
      <xdr:rowOff>112021</xdr:rowOff>
    </xdr:from>
    <xdr:to>
      <xdr:col>22</xdr:col>
      <xdr:colOff>415925</xdr:colOff>
      <xdr:row>54</xdr:row>
      <xdr:rowOff>42171</xdr:rowOff>
    </xdr:to>
    <xdr:sp macro="" textlink="">
      <xdr:nvSpPr>
        <xdr:cNvPr id="580" name="フローチャート : 判断 579"/>
        <xdr:cNvSpPr/>
      </xdr:nvSpPr>
      <xdr:spPr>
        <a:xfrm>
          <a:off x="15430500" y="91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33298</xdr:rowOff>
    </xdr:from>
    <xdr:ext cx="534377" cy="259045"/>
    <xdr:sp macro="" textlink="">
      <xdr:nvSpPr>
        <xdr:cNvPr id="581" name="テキスト ボックス 580"/>
        <xdr:cNvSpPr txBox="1"/>
      </xdr:nvSpPr>
      <xdr:spPr>
        <a:xfrm>
          <a:off x="15214111" y="929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59,542</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72883</xdr:rowOff>
    </xdr:from>
    <xdr:to>
      <xdr:col>21</xdr:col>
      <xdr:colOff>161925</xdr:colOff>
      <xdr:row>55</xdr:row>
      <xdr:rowOff>88820</xdr:rowOff>
    </xdr:to>
    <xdr:cxnSp macro="">
      <xdr:nvCxnSpPr>
        <xdr:cNvPr id="582" name="直線コネクタ 581"/>
        <xdr:cNvCxnSpPr/>
      </xdr:nvCxnSpPr>
      <xdr:spPr>
        <a:xfrm flipV="1">
          <a:off x="13703300" y="9502633"/>
          <a:ext cx="889000" cy="1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142523</xdr:rowOff>
    </xdr:from>
    <xdr:to>
      <xdr:col>21</xdr:col>
      <xdr:colOff>212725</xdr:colOff>
      <xdr:row>55</xdr:row>
      <xdr:rowOff>72673</xdr:rowOff>
    </xdr:to>
    <xdr:sp macro="" textlink="">
      <xdr:nvSpPr>
        <xdr:cNvPr id="583" name="フローチャート : 判断 582"/>
        <xdr:cNvSpPr/>
      </xdr:nvSpPr>
      <xdr:spPr>
        <a:xfrm>
          <a:off x="14541500" y="9400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89200</xdr:rowOff>
    </xdr:from>
    <xdr:ext cx="534377" cy="259045"/>
    <xdr:sp macro="" textlink="">
      <xdr:nvSpPr>
        <xdr:cNvPr id="584" name="テキスト ボックス 583"/>
        <xdr:cNvSpPr txBox="1"/>
      </xdr:nvSpPr>
      <xdr:spPr>
        <a:xfrm>
          <a:off x="14325111" y="917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88820</xdr:rowOff>
    </xdr:from>
    <xdr:to>
      <xdr:col>19</xdr:col>
      <xdr:colOff>644525</xdr:colOff>
      <xdr:row>55</xdr:row>
      <xdr:rowOff>126311</xdr:rowOff>
    </xdr:to>
    <xdr:cxnSp macro="">
      <xdr:nvCxnSpPr>
        <xdr:cNvPr id="585" name="直線コネクタ 584"/>
        <xdr:cNvCxnSpPr/>
      </xdr:nvCxnSpPr>
      <xdr:spPr>
        <a:xfrm flipV="1">
          <a:off x="12814300" y="9518570"/>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140009</xdr:rowOff>
    </xdr:from>
    <xdr:to>
      <xdr:col>20</xdr:col>
      <xdr:colOff>9525</xdr:colOff>
      <xdr:row>55</xdr:row>
      <xdr:rowOff>70159</xdr:rowOff>
    </xdr:to>
    <xdr:sp macro="" textlink="">
      <xdr:nvSpPr>
        <xdr:cNvPr id="586" name="フローチャート : 判断 585"/>
        <xdr:cNvSpPr/>
      </xdr:nvSpPr>
      <xdr:spPr>
        <a:xfrm>
          <a:off x="13652500" y="939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86686</xdr:rowOff>
    </xdr:from>
    <xdr:ext cx="534377" cy="259045"/>
    <xdr:sp macro="" textlink="">
      <xdr:nvSpPr>
        <xdr:cNvPr id="587" name="テキスト ボックス 586"/>
        <xdr:cNvSpPr txBox="1"/>
      </xdr:nvSpPr>
      <xdr:spPr>
        <a:xfrm>
          <a:off x="13436111" y="917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127501</xdr:rowOff>
    </xdr:from>
    <xdr:to>
      <xdr:col>18</xdr:col>
      <xdr:colOff>492125</xdr:colOff>
      <xdr:row>56</xdr:row>
      <xdr:rowOff>57651</xdr:rowOff>
    </xdr:to>
    <xdr:sp macro="" textlink="">
      <xdr:nvSpPr>
        <xdr:cNvPr id="588" name="フローチャート : 判断 587"/>
        <xdr:cNvSpPr/>
      </xdr:nvSpPr>
      <xdr:spPr>
        <a:xfrm>
          <a:off x="12763500" y="955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48778</xdr:rowOff>
    </xdr:from>
    <xdr:ext cx="534377" cy="259045"/>
    <xdr:sp macro="" textlink="">
      <xdr:nvSpPr>
        <xdr:cNvPr id="589" name="テキスト ボックス 588"/>
        <xdr:cNvSpPr txBox="1"/>
      </xdr:nvSpPr>
      <xdr:spPr>
        <a:xfrm>
          <a:off x="12547111" y="964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49</xdr:row>
      <xdr:rowOff>170380</xdr:rowOff>
    </xdr:from>
    <xdr:to>
      <xdr:col>23</xdr:col>
      <xdr:colOff>568325</xdr:colOff>
      <xdr:row>50</xdr:row>
      <xdr:rowOff>100530</xdr:rowOff>
    </xdr:to>
    <xdr:sp macro="" textlink="">
      <xdr:nvSpPr>
        <xdr:cNvPr id="595" name="円/楕円 594"/>
        <xdr:cNvSpPr/>
      </xdr:nvSpPr>
      <xdr:spPr>
        <a:xfrm>
          <a:off x="16268700" y="85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49</xdr:row>
      <xdr:rowOff>123407</xdr:rowOff>
    </xdr:from>
    <xdr:ext cx="534377" cy="259045"/>
    <xdr:sp macro="" textlink="">
      <xdr:nvSpPr>
        <xdr:cNvPr id="596" name="教育費該当値テキスト"/>
        <xdr:cNvSpPr txBox="1"/>
      </xdr:nvSpPr>
      <xdr:spPr>
        <a:xfrm>
          <a:off x="16370300" y="85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78,755</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41907</xdr:rowOff>
    </xdr:from>
    <xdr:to>
      <xdr:col>22</xdr:col>
      <xdr:colOff>415925</xdr:colOff>
      <xdr:row>52</xdr:row>
      <xdr:rowOff>143507</xdr:rowOff>
    </xdr:to>
    <xdr:sp macro="" textlink="">
      <xdr:nvSpPr>
        <xdr:cNvPr id="597" name="円/楕円 596"/>
        <xdr:cNvSpPr/>
      </xdr:nvSpPr>
      <xdr:spPr>
        <a:xfrm>
          <a:off x="15430500" y="895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50</xdr:row>
      <xdr:rowOff>160034</xdr:rowOff>
    </xdr:from>
    <xdr:ext cx="534377" cy="259045"/>
    <xdr:sp macro="" textlink="">
      <xdr:nvSpPr>
        <xdr:cNvPr id="598" name="テキスト ボックス 597"/>
        <xdr:cNvSpPr txBox="1"/>
      </xdr:nvSpPr>
      <xdr:spPr>
        <a:xfrm>
          <a:off x="15214111" y="873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66,939</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22083</xdr:rowOff>
    </xdr:from>
    <xdr:to>
      <xdr:col>21</xdr:col>
      <xdr:colOff>212725</xdr:colOff>
      <xdr:row>55</xdr:row>
      <xdr:rowOff>123683</xdr:rowOff>
    </xdr:to>
    <xdr:sp macro="" textlink="">
      <xdr:nvSpPr>
        <xdr:cNvPr id="599" name="円/楕円 598"/>
        <xdr:cNvSpPr/>
      </xdr:nvSpPr>
      <xdr:spPr>
        <a:xfrm>
          <a:off x="14541500" y="945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114810</xdr:rowOff>
    </xdr:from>
    <xdr:ext cx="534377" cy="259045"/>
    <xdr:sp macro="" textlink="">
      <xdr:nvSpPr>
        <xdr:cNvPr id="600" name="テキスト ボックス 599"/>
        <xdr:cNvSpPr txBox="1"/>
      </xdr:nvSpPr>
      <xdr:spPr>
        <a:xfrm>
          <a:off x="14325111" y="95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51,796</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38020</xdr:rowOff>
    </xdr:from>
    <xdr:to>
      <xdr:col>20</xdr:col>
      <xdr:colOff>9525</xdr:colOff>
      <xdr:row>55</xdr:row>
      <xdr:rowOff>139620</xdr:rowOff>
    </xdr:to>
    <xdr:sp macro="" textlink="">
      <xdr:nvSpPr>
        <xdr:cNvPr id="601" name="円/楕円 600"/>
        <xdr:cNvSpPr/>
      </xdr:nvSpPr>
      <xdr:spPr>
        <a:xfrm>
          <a:off x="13652500" y="946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130747</xdr:rowOff>
    </xdr:from>
    <xdr:ext cx="534377" cy="259045"/>
    <xdr:sp macro="" textlink="">
      <xdr:nvSpPr>
        <xdr:cNvPr id="602" name="テキスト ボックス 601"/>
        <xdr:cNvSpPr txBox="1"/>
      </xdr:nvSpPr>
      <xdr:spPr>
        <a:xfrm>
          <a:off x="13436111" y="956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51,308</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75511</xdr:rowOff>
    </xdr:from>
    <xdr:to>
      <xdr:col>18</xdr:col>
      <xdr:colOff>492125</xdr:colOff>
      <xdr:row>56</xdr:row>
      <xdr:rowOff>5661</xdr:rowOff>
    </xdr:to>
    <xdr:sp macro="" textlink="">
      <xdr:nvSpPr>
        <xdr:cNvPr id="603" name="円/楕円 602"/>
        <xdr:cNvSpPr/>
      </xdr:nvSpPr>
      <xdr:spPr>
        <a:xfrm>
          <a:off x="12763500" y="950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22188</xdr:rowOff>
    </xdr:from>
    <xdr:ext cx="534377" cy="259045"/>
    <xdr:sp macro="" textlink="">
      <xdr:nvSpPr>
        <xdr:cNvPr id="604" name="テキスト ボックス 603"/>
        <xdr:cNvSpPr txBox="1"/>
      </xdr:nvSpPr>
      <xdr:spPr>
        <a:xfrm>
          <a:off x="12547111" y="928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50,160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156693</xdr:rowOff>
    </xdr:from>
    <xdr:to>
      <xdr:col>23</xdr:col>
      <xdr:colOff>516889</xdr:colOff>
      <xdr:row>79</xdr:row>
      <xdr:rowOff>44450</xdr:rowOff>
    </xdr:to>
    <xdr:cxnSp macro="">
      <xdr:nvCxnSpPr>
        <xdr:cNvPr id="628" name="直線コネクタ 627"/>
        <xdr:cNvCxnSpPr/>
      </xdr:nvCxnSpPr>
      <xdr:spPr>
        <a:xfrm flipV="1">
          <a:off x="16317595" y="11986743"/>
          <a:ext cx="1269" cy="1602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103370</xdr:rowOff>
    </xdr:from>
    <xdr:ext cx="534377" cy="259045"/>
    <xdr:sp macro="" textlink="">
      <xdr:nvSpPr>
        <xdr:cNvPr id="631" name="災害復旧費最大値テキスト"/>
        <xdr:cNvSpPr txBox="1"/>
      </xdr:nvSpPr>
      <xdr:spPr>
        <a:xfrm>
          <a:off x="16370300" y="1176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42,054</a:t>
          </a:r>
          <a:endParaRPr kumimoji="1" lang="ja-JP" altLang="en-US" sz="1000" b="1">
            <a:latin typeface="ＭＳ Ｐゴシック"/>
          </a:endParaRPr>
        </a:p>
      </xdr:txBody>
    </xdr:sp>
    <xdr:clientData/>
  </xdr:oneCellAnchor>
  <xdr:twoCellAnchor>
    <xdr:from>
      <xdr:col>23</xdr:col>
      <xdr:colOff>428625</xdr:colOff>
      <xdr:row>69</xdr:row>
      <xdr:rowOff>156693</xdr:rowOff>
    </xdr:from>
    <xdr:to>
      <xdr:col>23</xdr:col>
      <xdr:colOff>606425</xdr:colOff>
      <xdr:row>69</xdr:row>
      <xdr:rowOff>156693</xdr:rowOff>
    </xdr:to>
    <xdr:cxnSp macro="">
      <xdr:nvCxnSpPr>
        <xdr:cNvPr id="632" name="直線コネクタ 631"/>
        <xdr:cNvCxnSpPr/>
      </xdr:nvCxnSpPr>
      <xdr:spPr>
        <a:xfrm>
          <a:off x="16230600" y="1198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168160</xdr:rowOff>
    </xdr:from>
    <xdr:to>
      <xdr:col>23</xdr:col>
      <xdr:colOff>517525</xdr:colOff>
      <xdr:row>79</xdr:row>
      <xdr:rowOff>39915</xdr:rowOff>
    </xdr:to>
    <xdr:cxnSp macro="">
      <xdr:nvCxnSpPr>
        <xdr:cNvPr id="633" name="直線コネクタ 632"/>
        <xdr:cNvCxnSpPr/>
      </xdr:nvCxnSpPr>
      <xdr:spPr>
        <a:xfrm>
          <a:off x="15481300" y="13541260"/>
          <a:ext cx="8382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155249</xdr:rowOff>
    </xdr:from>
    <xdr:ext cx="469744" cy="259045"/>
    <xdr:sp macro="" textlink="">
      <xdr:nvSpPr>
        <xdr:cNvPr id="634" name="災害復旧費平均値テキスト"/>
        <xdr:cNvSpPr txBox="1"/>
      </xdr:nvSpPr>
      <xdr:spPr>
        <a:xfrm>
          <a:off x="16370300" y="13013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9,859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132372</xdr:rowOff>
    </xdr:from>
    <xdr:to>
      <xdr:col>23</xdr:col>
      <xdr:colOff>568325</xdr:colOff>
      <xdr:row>77</xdr:row>
      <xdr:rowOff>62522</xdr:rowOff>
    </xdr:to>
    <xdr:sp macro="" textlink="">
      <xdr:nvSpPr>
        <xdr:cNvPr id="635" name="フローチャート : 判断 634"/>
        <xdr:cNvSpPr/>
      </xdr:nvSpPr>
      <xdr:spPr>
        <a:xfrm>
          <a:off x="16268700" y="1316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168160</xdr:rowOff>
    </xdr:from>
    <xdr:to>
      <xdr:col>22</xdr:col>
      <xdr:colOff>365125</xdr:colOff>
      <xdr:row>79</xdr:row>
      <xdr:rowOff>38278</xdr:rowOff>
    </xdr:to>
    <xdr:cxnSp macro="">
      <xdr:nvCxnSpPr>
        <xdr:cNvPr id="636" name="直線コネクタ 635"/>
        <xdr:cNvCxnSpPr/>
      </xdr:nvCxnSpPr>
      <xdr:spPr>
        <a:xfrm flipV="1">
          <a:off x="14592300" y="13541260"/>
          <a:ext cx="889000" cy="4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111570</xdr:rowOff>
    </xdr:from>
    <xdr:to>
      <xdr:col>22</xdr:col>
      <xdr:colOff>415925</xdr:colOff>
      <xdr:row>78</xdr:row>
      <xdr:rowOff>41720</xdr:rowOff>
    </xdr:to>
    <xdr:sp macro="" textlink="">
      <xdr:nvSpPr>
        <xdr:cNvPr id="637" name="フローチャート : 判断 636"/>
        <xdr:cNvSpPr/>
      </xdr:nvSpPr>
      <xdr:spPr>
        <a:xfrm>
          <a:off x="15430500" y="133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58247</xdr:rowOff>
    </xdr:from>
    <xdr:ext cx="469744" cy="259045"/>
    <xdr:sp macro="" textlink="">
      <xdr:nvSpPr>
        <xdr:cNvPr id="638" name="テキスト ボックス 637"/>
        <xdr:cNvSpPr txBox="1"/>
      </xdr:nvSpPr>
      <xdr:spPr>
        <a:xfrm>
          <a:off x="15246427" y="130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167512</xdr:rowOff>
    </xdr:from>
    <xdr:to>
      <xdr:col>21</xdr:col>
      <xdr:colOff>161925</xdr:colOff>
      <xdr:row>79</xdr:row>
      <xdr:rowOff>38278</xdr:rowOff>
    </xdr:to>
    <xdr:cxnSp macro="">
      <xdr:nvCxnSpPr>
        <xdr:cNvPr id="639" name="直線コネクタ 638"/>
        <xdr:cNvCxnSpPr/>
      </xdr:nvCxnSpPr>
      <xdr:spPr>
        <a:xfrm>
          <a:off x="13703300" y="13540612"/>
          <a:ext cx="889000" cy="4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1956</xdr:rowOff>
    </xdr:from>
    <xdr:to>
      <xdr:col>21</xdr:col>
      <xdr:colOff>212725</xdr:colOff>
      <xdr:row>78</xdr:row>
      <xdr:rowOff>103556</xdr:rowOff>
    </xdr:to>
    <xdr:sp macro="" textlink="">
      <xdr:nvSpPr>
        <xdr:cNvPr id="640" name="フローチャート : 判断 639"/>
        <xdr:cNvSpPr/>
      </xdr:nvSpPr>
      <xdr:spPr>
        <a:xfrm>
          <a:off x="14541500" y="1337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120083</xdr:rowOff>
    </xdr:from>
    <xdr:ext cx="469744" cy="259045"/>
    <xdr:sp macro="" textlink="">
      <xdr:nvSpPr>
        <xdr:cNvPr id="641" name="テキスト ボックス 640"/>
        <xdr:cNvSpPr txBox="1"/>
      </xdr:nvSpPr>
      <xdr:spPr>
        <a:xfrm>
          <a:off x="14357427" y="1315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1588</xdr:rowOff>
    </xdr:from>
    <xdr:to>
      <xdr:col>19</xdr:col>
      <xdr:colOff>644525</xdr:colOff>
      <xdr:row>78</xdr:row>
      <xdr:rowOff>167512</xdr:rowOff>
    </xdr:to>
    <xdr:cxnSp macro="">
      <xdr:nvCxnSpPr>
        <xdr:cNvPr id="642" name="直線コネクタ 641"/>
        <xdr:cNvCxnSpPr/>
      </xdr:nvCxnSpPr>
      <xdr:spPr>
        <a:xfrm>
          <a:off x="12814300" y="13203238"/>
          <a:ext cx="889000" cy="33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29350</xdr:rowOff>
    </xdr:from>
    <xdr:to>
      <xdr:col>20</xdr:col>
      <xdr:colOff>9525</xdr:colOff>
      <xdr:row>77</xdr:row>
      <xdr:rowOff>130950</xdr:rowOff>
    </xdr:to>
    <xdr:sp macro="" textlink="">
      <xdr:nvSpPr>
        <xdr:cNvPr id="643" name="フローチャート : 判断 642"/>
        <xdr:cNvSpPr/>
      </xdr:nvSpPr>
      <xdr:spPr>
        <a:xfrm>
          <a:off x="13652500" y="132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147477</xdr:rowOff>
    </xdr:from>
    <xdr:ext cx="469744" cy="259045"/>
    <xdr:sp macro="" textlink="">
      <xdr:nvSpPr>
        <xdr:cNvPr id="644" name="テキスト ボックス 643"/>
        <xdr:cNvSpPr txBox="1"/>
      </xdr:nvSpPr>
      <xdr:spPr>
        <a:xfrm>
          <a:off x="13468427" y="130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31674</xdr:rowOff>
    </xdr:from>
    <xdr:to>
      <xdr:col>18</xdr:col>
      <xdr:colOff>492125</xdr:colOff>
      <xdr:row>77</xdr:row>
      <xdr:rowOff>133274</xdr:rowOff>
    </xdr:to>
    <xdr:sp macro="" textlink="">
      <xdr:nvSpPr>
        <xdr:cNvPr id="645" name="フローチャート : 判断 644"/>
        <xdr:cNvSpPr/>
      </xdr:nvSpPr>
      <xdr:spPr>
        <a:xfrm>
          <a:off x="12763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124401</xdr:rowOff>
    </xdr:from>
    <xdr:ext cx="469744" cy="259045"/>
    <xdr:sp macro="" textlink="">
      <xdr:nvSpPr>
        <xdr:cNvPr id="646" name="テキスト ボックス 645"/>
        <xdr:cNvSpPr txBox="1"/>
      </xdr:nvSpPr>
      <xdr:spPr>
        <a:xfrm>
          <a:off x="12579427" y="1332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160565</xdr:rowOff>
    </xdr:from>
    <xdr:to>
      <xdr:col>23</xdr:col>
      <xdr:colOff>568325</xdr:colOff>
      <xdr:row>79</xdr:row>
      <xdr:rowOff>90715</xdr:rowOff>
    </xdr:to>
    <xdr:sp macro="" textlink="">
      <xdr:nvSpPr>
        <xdr:cNvPr id="652" name="円/楕円 651"/>
        <xdr:cNvSpPr/>
      </xdr:nvSpPr>
      <xdr:spPr>
        <a:xfrm>
          <a:off x="16268700" y="1353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75492</xdr:rowOff>
    </xdr:from>
    <xdr:ext cx="378565" cy="259045"/>
    <xdr:sp macro="" textlink="">
      <xdr:nvSpPr>
        <xdr:cNvPr id="653" name="災害復旧費該当値テキスト"/>
        <xdr:cNvSpPr txBox="1"/>
      </xdr:nvSpPr>
      <xdr:spPr>
        <a:xfrm>
          <a:off x="16370300" y="13448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117360</xdr:rowOff>
    </xdr:from>
    <xdr:to>
      <xdr:col>22</xdr:col>
      <xdr:colOff>415925</xdr:colOff>
      <xdr:row>79</xdr:row>
      <xdr:rowOff>47510</xdr:rowOff>
    </xdr:to>
    <xdr:sp macro="" textlink="">
      <xdr:nvSpPr>
        <xdr:cNvPr id="654" name="円/楕円 653"/>
        <xdr:cNvSpPr/>
      </xdr:nvSpPr>
      <xdr:spPr>
        <a:xfrm>
          <a:off x="15430500" y="1349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38637</xdr:rowOff>
    </xdr:from>
    <xdr:ext cx="469744" cy="259045"/>
    <xdr:sp macro="" textlink="">
      <xdr:nvSpPr>
        <xdr:cNvPr id="655" name="テキスト ボックス 654"/>
        <xdr:cNvSpPr txBox="1"/>
      </xdr:nvSpPr>
      <xdr:spPr>
        <a:xfrm>
          <a:off x="15246427" y="1358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158928</xdr:rowOff>
    </xdr:from>
    <xdr:to>
      <xdr:col>21</xdr:col>
      <xdr:colOff>212725</xdr:colOff>
      <xdr:row>79</xdr:row>
      <xdr:rowOff>89078</xdr:rowOff>
    </xdr:to>
    <xdr:sp macro="" textlink="">
      <xdr:nvSpPr>
        <xdr:cNvPr id="656" name="円/楕円 655"/>
        <xdr:cNvSpPr/>
      </xdr:nvSpPr>
      <xdr:spPr>
        <a:xfrm>
          <a:off x="14541500" y="1353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80205</xdr:rowOff>
    </xdr:from>
    <xdr:ext cx="378565" cy="259045"/>
    <xdr:sp macro="" textlink="">
      <xdr:nvSpPr>
        <xdr:cNvPr id="657" name="テキスト ボックス 656"/>
        <xdr:cNvSpPr txBox="1"/>
      </xdr:nvSpPr>
      <xdr:spPr>
        <a:xfrm>
          <a:off x="14403017" y="13624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116712</xdr:rowOff>
    </xdr:from>
    <xdr:to>
      <xdr:col>20</xdr:col>
      <xdr:colOff>9525</xdr:colOff>
      <xdr:row>79</xdr:row>
      <xdr:rowOff>46862</xdr:rowOff>
    </xdr:to>
    <xdr:sp macro="" textlink="">
      <xdr:nvSpPr>
        <xdr:cNvPr id="658" name="円/楕円 657"/>
        <xdr:cNvSpPr/>
      </xdr:nvSpPr>
      <xdr:spPr>
        <a:xfrm>
          <a:off x="13652500" y="1348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37989</xdr:rowOff>
    </xdr:from>
    <xdr:ext cx="469744" cy="259045"/>
    <xdr:sp macro="" textlink="">
      <xdr:nvSpPr>
        <xdr:cNvPr id="659" name="テキスト ボックス 658"/>
        <xdr:cNvSpPr txBox="1"/>
      </xdr:nvSpPr>
      <xdr:spPr>
        <a:xfrm>
          <a:off x="13468427" y="13582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122238</xdr:rowOff>
    </xdr:from>
    <xdr:to>
      <xdr:col>18</xdr:col>
      <xdr:colOff>492125</xdr:colOff>
      <xdr:row>77</xdr:row>
      <xdr:rowOff>52388</xdr:rowOff>
    </xdr:to>
    <xdr:sp macro="" textlink="">
      <xdr:nvSpPr>
        <xdr:cNvPr id="660" name="円/楕円 659"/>
        <xdr:cNvSpPr/>
      </xdr:nvSpPr>
      <xdr:spPr>
        <a:xfrm>
          <a:off x="12763500" y="1315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68915</xdr:rowOff>
    </xdr:from>
    <xdr:ext cx="534377" cy="259045"/>
    <xdr:sp macro="" textlink="">
      <xdr:nvSpPr>
        <xdr:cNvPr id="661" name="テキスト ボックス 660"/>
        <xdr:cNvSpPr txBox="1"/>
      </xdr:nvSpPr>
      <xdr:spPr>
        <a:xfrm>
          <a:off x="12547111" y="129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72" name="テキスト ボックス 671"/>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74" name="テキスト ボックス 673"/>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82" name="テキスト ボックス 68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66594</xdr:rowOff>
    </xdr:from>
    <xdr:to>
      <xdr:col>23</xdr:col>
      <xdr:colOff>516889</xdr:colOff>
      <xdr:row>99</xdr:row>
      <xdr:rowOff>75189</xdr:rowOff>
    </xdr:to>
    <xdr:cxnSp macro="">
      <xdr:nvCxnSpPr>
        <xdr:cNvPr id="684" name="直線コネクタ 683"/>
        <xdr:cNvCxnSpPr/>
      </xdr:nvCxnSpPr>
      <xdr:spPr>
        <a:xfrm flipV="1">
          <a:off x="16317595" y="15668544"/>
          <a:ext cx="1269" cy="138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79016</xdr:rowOff>
    </xdr:from>
    <xdr:ext cx="534377" cy="259045"/>
    <xdr:sp macro="" textlink="">
      <xdr:nvSpPr>
        <xdr:cNvPr id="685" name="公債費最小値テキスト"/>
        <xdr:cNvSpPr txBox="1"/>
      </xdr:nvSpPr>
      <xdr:spPr>
        <a:xfrm>
          <a:off x="16370300" y="1705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27,661</a:t>
          </a:r>
          <a:endParaRPr kumimoji="1" lang="ja-JP" altLang="en-US" sz="1000" b="1">
            <a:latin typeface="ＭＳ Ｐゴシック"/>
          </a:endParaRPr>
        </a:p>
      </xdr:txBody>
    </xdr:sp>
    <xdr:clientData/>
  </xdr:oneCellAnchor>
  <xdr:twoCellAnchor>
    <xdr:from>
      <xdr:col>23</xdr:col>
      <xdr:colOff>428625</xdr:colOff>
      <xdr:row>99</xdr:row>
      <xdr:rowOff>75189</xdr:rowOff>
    </xdr:from>
    <xdr:to>
      <xdr:col>23</xdr:col>
      <xdr:colOff>606425</xdr:colOff>
      <xdr:row>99</xdr:row>
      <xdr:rowOff>75189</xdr:rowOff>
    </xdr:to>
    <xdr:cxnSp macro="">
      <xdr:nvCxnSpPr>
        <xdr:cNvPr id="686" name="直線コネクタ 685"/>
        <xdr:cNvCxnSpPr/>
      </xdr:nvCxnSpPr>
      <xdr:spPr>
        <a:xfrm>
          <a:off x="16230600" y="17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13271</xdr:rowOff>
    </xdr:from>
    <xdr:ext cx="534377" cy="259045"/>
    <xdr:sp macro="" textlink="">
      <xdr:nvSpPr>
        <xdr:cNvPr id="687" name="公債費最大値テキスト"/>
        <xdr:cNvSpPr txBox="1"/>
      </xdr:nvSpPr>
      <xdr:spPr>
        <a:xfrm>
          <a:off x="16370300" y="1544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57,849</a:t>
          </a:r>
          <a:endParaRPr kumimoji="1" lang="ja-JP" altLang="en-US" sz="1000" b="1">
            <a:latin typeface="ＭＳ Ｐゴシック"/>
          </a:endParaRPr>
        </a:p>
      </xdr:txBody>
    </xdr:sp>
    <xdr:clientData/>
  </xdr:oneCellAnchor>
  <xdr:twoCellAnchor>
    <xdr:from>
      <xdr:col>23</xdr:col>
      <xdr:colOff>428625</xdr:colOff>
      <xdr:row>91</xdr:row>
      <xdr:rowOff>66594</xdr:rowOff>
    </xdr:from>
    <xdr:to>
      <xdr:col>23</xdr:col>
      <xdr:colOff>606425</xdr:colOff>
      <xdr:row>91</xdr:row>
      <xdr:rowOff>66594</xdr:rowOff>
    </xdr:to>
    <xdr:cxnSp macro="">
      <xdr:nvCxnSpPr>
        <xdr:cNvPr id="688" name="直線コネクタ 687"/>
        <xdr:cNvCxnSpPr/>
      </xdr:nvCxnSpPr>
      <xdr:spPr>
        <a:xfrm>
          <a:off x="16230600" y="15668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130373</xdr:rowOff>
    </xdr:from>
    <xdr:to>
      <xdr:col>23</xdr:col>
      <xdr:colOff>517525</xdr:colOff>
      <xdr:row>92</xdr:row>
      <xdr:rowOff>17399</xdr:rowOff>
    </xdr:to>
    <xdr:cxnSp macro="">
      <xdr:nvCxnSpPr>
        <xdr:cNvPr id="689" name="直線コネクタ 688"/>
        <xdr:cNvCxnSpPr/>
      </xdr:nvCxnSpPr>
      <xdr:spPr>
        <a:xfrm>
          <a:off x="15481300" y="15732323"/>
          <a:ext cx="838200" cy="5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119997</xdr:rowOff>
    </xdr:from>
    <xdr:ext cx="534377" cy="259045"/>
    <xdr:sp macro="" textlink="">
      <xdr:nvSpPr>
        <xdr:cNvPr id="690" name="公債費平均値テキスト"/>
        <xdr:cNvSpPr txBox="1"/>
      </xdr:nvSpPr>
      <xdr:spPr>
        <a:xfrm>
          <a:off x="16370300" y="16236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43,848</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141570</xdr:rowOff>
    </xdr:from>
    <xdr:to>
      <xdr:col>23</xdr:col>
      <xdr:colOff>568325</xdr:colOff>
      <xdr:row>95</xdr:row>
      <xdr:rowOff>71720</xdr:rowOff>
    </xdr:to>
    <xdr:sp macro="" textlink="">
      <xdr:nvSpPr>
        <xdr:cNvPr id="691" name="フローチャート : 判断 690"/>
        <xdr:cNvSpPr/>
      </xdr:nvSpPr>
      <xdr:spPr>
        <a:xfrm>
          <a:off x="16268700" y="1625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130373</xdr:rowOff>
    </xdr:from>
    <xdr:to>
      <xdr:col>22</xdr:col>
      <xdr:colOff>365125</xdr:colOff>
      <xdr:row>91</xdr:row>
      <xdr:rowOff>142078</xdr:rowOff>
    </xdr:to>
    <xdr:cxnSp macro="">
      <xdr:nvCxnSpPr>
        <xdr:cNvPr id="692" name="直線コネクタ 691"/>
        <xdr:cNvCxnSpPr/>
      </xdr:nvCxnSpPr>
      <xdr:spPr>
        <a:xfrm flipV="1">
          <a:off x="14592300" y="15732323"/>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108514</xdr:rowOff>
    </xdr:from>
    <xdr:to>
      <xdr:col>22</xdr:col>
      <xdr:colOff>415925</xdr:colOff>
      <xdr:row>94</xdr:row>
      <xdr:rowOff>38664</xdr:rowOff>
    </xdr:to>
    <xdr:sp macro="" textlink="">
      <xdr:nvSpPr>
        <xdr:cNvPr id="693" name="フローチャート : 判断 692"/>
        <xdr:cNvSpPr/>
      </xdr:nvSpPr>
      <xdr:spPr>
        <a:xfrm>
          <a:off x="15430500" y="1605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29791</xdr:rowOff>
    </xdr:from>
    <xdr:ext cx="534377" cy="259045"/>
    <xdr:sp macro="" textlink="">
      <xdr:nvSpPr>
        <xdr:cNvPr id="694" name="テキスト ボックス 693"/>
        <xdr:cNvSpPr txBox="1"/>
      </xdr:nvSpPr>
      <xdr:spPr>
        <a:xfrm>
          <a:off x="15214111" y="1614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48,321</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142078</xdr:rowOff>
    </xdr:from>
    <xdr:to>
      <xdr:col>21</xdr:col>
      <xdr:colOff>161925</xdr:colOff>
      <xdr:row>92</xdr:row>
      <xdr:rowOff>42270</xdr:rowOff>
    </xdr:to>
    <xdr:cxnSp macro="">
      <xdr:nvCxnSpPr>
        <xdr:cNvPr id="695" name="直線コネクタ 694"/>
        <xdr:cNvCxnSpPr/>
      </xdr:nvCxnSpPr>
      <xdr:spPr>
        <a:xfrm flipV="1">
          <a:off x="13703300" y="15744028"/>
          <a:ext cx="889000" cy="7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37373</xdr:rowOff>
    </xdr:from>
    <xdr:to>
      <xdr:col>21</xdr:col>
      <xdr:colOff>212725</xdr:colOff>
      <xdr:row>94</xdr:row>
      <xdr:rowOff>138973</xdr:rowOff>
    </xdr:to>
    <xdr:sp macro="" textlink="">
      <xdr:nvSpPr>
        <xdr:cNvPr id="696" name="フローチャート : 判断 695"/>
        <xdr:cNvSpPr/>
      </xdr:nvSpPr>
      <xdr:spPr>
        <a:xfrm>
          <a:off x="14541500" y="1615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130100</xdr:rowOff>
    </xdr:from>
    <xdr:ext cx="534377" cy="259045"/>
    <xdr:sp macro="" textlink="">
      <xdr:nvSpPr>
        <xdr:cNvPr id="697" name="テキスト ボックス 696"/>
        <xdr:cNvSpPr txBox="1"/>
      </xdr:nvSpPr>
      <xdr:spPr>
        <a:xfrm>
          <a:off x="14325111" y="1624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42270</xdr:rowOff>
    </xdr:from>
    <xdr:to>
      <xdr:col>19</xdr:col>
      <xdr:colOff>644525</xdr:colOff>
      <xdr:row>92</xdr:row>
      <xdr:rowOff>70800</xdr:rowOff>
    </xdr:to>
    <xdr:cxnSp macro="">
      <xdr:nvCxnSpPr>
        <xdr:cNvPr id="698" name="直線コネクタ 697"/>
        <xdr:cNvCxnSpPr/>
      </xdr:nvCxnSpPr>
      <xdr:spPr>
        <a:xfrm flipV="1">
          <a:off x="12814300" y="15815670"/>
          <a:ext cx="889000" cy="2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8113</xdr:rowOff>
    </xdr:from>
    <xdr:to>
      <xdr:col>20</xdr:col>
      <xdr:colOff>9525</xdr:colOff>
      <xdr:row>94</xdr:row>
      <xdr:rowOff>109713</xdr:rowOff>
    </xdr:to>
    <xdr:sp macro="" textlink="">
      <xdr:nvSpPr>
        <xdr:cNvPr id="699" name="フローチャート : 判断 698"/>
        <xdr:cNvSpPr/>
      </xdr:nvSpPr>
      <xdr:spPr>
        <a:xfrm>
          <a:off x="13652500" y="1612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100840</xdr:rowOff>
    </xdr:from>
    <xdr:ext cx="534377" cy="259045"/>
    <xdr:sp macro="" textlink="">
      <xdr:nvSpPr>
        <xdr:cNvPr id="700" name="テキスト ボックス 699"/>
        <xdr:cNvSpPr txBox="1"/>
      </xdr:nvSpPr>
      <xdr:spPr>
        <a:xfrm>
          <a:off x="13436111" y="1621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150943</xdr:rowOff>
    </xdr:from>
    <xdr:to>
      <xdr:col>18</xdr:col>
      <xdr:colOff>492125</xdr:colOff>
      <xdr:row>94</xdr:row>
      <xdr:rowOff>81093</xdr:rowOff>
    </xdr:to>
    <xdr:sp macro="" textlink="">
      <xdr:nvSpPr>
        <xdr:cNvPr id="701" name="フローチャート : 判断 700"/>
        <xdr:cNvSpPr/>
      </xdr:nvSpPr>
      <xdr:spPr>
        <a:xfrm>
          <a:off x="12763500" y="1609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72220</xdr:rowOff>
    </xdr:from>
    <xdr:ext cx="534377" cy="259045"/>
    <xdr:sp macro="" textlink="">
      <xdr:nvSpPr>
        <xdr:cNvPr id="702" name="テキスト ボックス 701"/>
        <xdr:cNvSpPr txBox="1"/>
      </xdr:nvSpPr>
      <xdr:spPr>
        <a:xfrm>
          <a:off x="12547111" y="1618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91</xdr:row>
      <xdr:rowOff>138049</xdr:rowOff>
    </xdr:from>
    <xdr:to>
      <xdr:col>23</xdr:col>
      <xdr:colOff>568325</xdr:colOff>
      <xdr:row>92</xdr:row>
      <xdr:rowOff>68199</xdr:rowOff>
    </xdr:to>
    <xdr:sp macro="" textlink="">
      <xdr:nvSpPr>
        <xdr:cNvPr id="708" name="円/楕円 707"/>
        <xdr:cNvSpPr/>
      </xdr:nvSpPr>
      <xdr:spPr>
        <a:xfrm>
          <a:off x="16268700" y="1573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52976</xdr:rowOff>
    </xdr:from>
    <xdr:ext cx="534377" cy="259045"/>
    <xdr:sp macro="" textlink="">
      <xdr:nvSpPr>
        <xdr:cNvPr id="709" name="公債費該当値テキスト"/>
        <xdr:cNvSpPr txBox="1"/>
      </xdr:nvSpPr>
      <xdr:spPr>
        <a:xfrm>
          <a:off x="16370300" y="1565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55,175</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79573</xdr:rowOff>
    </xdr:from>
    <xdr:to>
      <xdr:col>22</xdr:col>
      <xdr:colOff>415925</xdr:colOff>
      <xdr:row>92</xdr:row>
      <xdr:rowOff>9723</xdr:rowOff>
    </xdr:to>
    <xdr:sp macro="" textlink="">
      <xdr:nvSpPr>
        <xdr:cNvPr id="710" name="円/楕円 709"/>
        <xdr:cNvSpPr/>
      </xdr:nvSpPr>
      <xdr:spPr>
        <a:xfrm>
          <a:off x="15430500" y="1568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26250</xdr:rowOff>
    </xdr:from>
    <xdr:ext cx="534377" cy="259045"/>
    <xdr:sp macro="" textlink="">
      <xdr:nvSpPr>
        <xdr:cNvPr id="711" name="テキスト ボックス 710"/>
        <xdr:cNvSpPr txBox="1"/>
      </xdr:nvSpPr>
      <xdr:spPr>
        <a:xfrm>
          <a:off x="15214111" y="1545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56,454</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91278</xdr:rowOff>
    </xdr:from>
    <xdr:to>
      <xdr:col>21</xdr:col>
      <xdr:colOff>212725</xdr:colOff>
      <xdr:row>92</xdr:row>
      <xdr:rowOff>21428</xdr:rowOff>
    </xdr:to>
    <xdr:sp macro="" textlink="">
      <xdr:nvSpPr>
        <xdr:cNvPr id="712" name="円/楕円 711"/>
        <xdr:cNvSpPr/>
      </xdr:nvSpPr>
      <xdr:spPr>
        <a:xfrm>
          <a:off x="14541500" y="1569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37955</xdr:rowOff>
    </xdr:from>
    <xdr:ext cx="534377" cy="259045"/>
    <xdr:sp macro="" textlink="">
      <xdr:nvSpPr>
        <xdr:cNvPr id="713" name="テキスト ボックス 712"/>
        <xdr:cNvSpPr txBox="1"/>
      </xdr:nvSpPr>
      <xdr:spPr>
        <a:xfrm>
          <a:off x="14325111" y="1546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56,198</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162920</xdr:rowOff>
    </xdr:from>
    <xdr:to>
      <xdr:col>20</xdr:col>
      <xdr:colOff>9525</xdr:colOff>
      <xdr:row>92</xdr:row>
      <xdr:rowOff>93070</xdr:rowOff>
    </xdr:to>
    <xdr:sp macro="" textlink="">
      <xdr:nvSpPr>
        <xdr:cNvPr id="714" name="円/楕円 713"/>
        <xdr:cNvSpPr/>
      </xdr:nvSpPr>
      <xdr:spPr>
        <a:xfrm>
          <a:off x="13652500" y="1576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109597</xdr:rowOff>
    </xdr:from>
    <xdr:ext cx="534377" cy="259045"/>
    <xdr:sp macro="" textlink="">
      <xdr:nvSpPr>
        <xdr:cNvPr id="715" name="テキスト ボックス 714"/>
        <xdr:cNvSpPr txBox="1"/>
      </xdr:nvSpPr>
      <xdr:spPr>
        <a:xfrm>
          <a:off x="13436111" y="1554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54,631</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20000</xdr:rowOff>
    </xdr:from>
    <xdr:to>
      <xdr:col>18</xdr:col>
      <xdr:colOff>492125</xdr:colOff>
      <xdr:row>92</xdr:row>
      <xdr:rowOff>121600</xdr:rowOff>
    </xdr:to>
    <xdr:sp macro="" textlink="">
      <xdr:nvSpPr>
        <xdr:cNvPr id="716" name="円/楕円 715"/>
        <xdr:cNvSpPr/>
      </xdr:nvSpPr>
      <xdr:spPr>
        <a:xfrm>
          <a:off x="12763500" y="157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138127</xdr:rowOff>
    </xdr:from>
    <xdr:ext cx="534377" cy="259045"/>
    <xdr:sp macro="" textlink="">
      <xdr:nvSpPr>
        <xdr:cNvPr id="717" name="テキスト ボックス 716"/>
        <xdr:cNvSpPr txBox="1"/>
      </xdr:nvSpPr>
      <xdr:spPr>
        <a:xfrm>
          <a:off x="12547111" y="1556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54,007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1" name="テキスト ボックス 73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33" name="テキスト ボックス 73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35" name="テキスト ボックス 73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37" name="テキスト ボックス 73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112268</xdr:rowOff>
    </xdr:from>
    <xdr:to>
      <xdr:col>32</xdr:col>
      <xdr:colOff>186689</xdr:colOff>
      <xdr:row>38</xdr:row>
      <xdr:rowOff>139700</xdr:rowOff>
    </xdr:to>
    <xdr:cxnSp macro="">
      <xdr:nvCxnSpPr>
        <xdr:cNvPr id="739" name="直線コネクタ 738"/>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0"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58945</xdr:rowOff>
    </xdr:from>
    <xdr:ext cx="378565" cy="259045"/>
    <xdr:sp macro="" textlink="">
      <xdr:nvSpPr>
        <xdr:cNvPr id="742" name="諸支出金最大値テキスト"/>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a:t>
          </a:r>
          <a:endParaRPr kumimoji="1" lang="ja-JP" altLang="en-US" sz="1000" b="1">
            <a:latin typeface="ＭＳ Ｐゴシック"/>
          </a:endParaRPr>
        </a:p>
      </xdr:txBody>
    </xdr:sp>
    <xdr:clientData/>
  </xdr:oneCellAnchor>
  <xdr:twoCellAnchor>
    <xdr:from>
      <xdr:col>32</xdr:col>
      <xdr:colOff>98425</xdr:colOff>
      <xdr:row>30</xdr:row>
      <xdr:rowOff>112268</xdr:rowOff>
    </xdr:from>
    <xdr:to>
      <xdr:col>32</xdr:col>
      <xdr:colOff>276225</xdr:colOff>
      <xdr:row>30</xdr:row>
      <xdr:rowOff>112268</xdr:rowOff>
    </xdr:to>
    <xdr:cxnSp macro="">
      <xdr:nvCxnSpPr>
        <xdr:cNvPr id="743" name="直線コネクタ 742"/>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141495</xdr:rowOff>
    </xdr:from>
    <xdr:ext cx="313932" cy="259045"/>
    <xdr:sp macro="" textlink="">
      <xdr:nvSpPr>
        <xdr:cNvPr id="745" name="諸支出金平均値テキスト"/>
        <xdr:cNvSpPr txBox="1"/>
      </xdr:nvSpPr>
      <xdr:spPr>
        <a:xfrm>
          <a:off x="22212300" y="63136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118618</xdr:rowOff>
    </xdr:from>
    <xdr:to>
      <xdr:col>32</xdr:col>
      <xdr:colOff>238125</xdr:colOff>
      <xdr:row>38</xdr:row>
      <xdr:rowOff>48768</xdr:rowOff>
    </xdr:to>
    <xdr:sp macro="" textlink="">
      <xdr:nvSpPr>
        <xdr:cNvPr id="746" name="フローチャート : 判断 745"/>
        <xdr:cNvSpPr/>
      </xdr:nvSpPr>
      <xdr:spPr>
        <a:xfrm>
          <a:off x="22110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34</xdr:row>
      <xdr:rowOff>6604</xdr:rowOff>
    </xdr:from>
    <xdr:to>
      <xdr:col>31</xdr:col>
      <xdr:colOff>85725</xdr:colOff>
      <xdr:row>34</xdr:row>
      <xdr:rowOff>108204</xdr:rowOff>
    </xdr:to>
    <xdr:sp macro="" textlink="">
      <xdr:nvSpPr>
        <xdr:cNvPr id="748" name="フローチャート : 判断 747"/>
        <xdr:cNvSpPr/>
      </xdr:nvSpPr>
      <xdr:spPr>
        <a:xfrm>
          <a:off x="21272500" y="583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32</xdr:row>
      <xdr:rowOff>124731</xdr:rowOff>
    </xdr:from>
    <xdr:ext cx="378565" cy="259045"/>
    <xdr:sp macro="" textlink="">
      <xdr:nvSpPr>
        <xdr:cNvPr id="749" name="テキスト ボックス 748"/>
        <xdr:cNvSpPr txBox="1"/>
      </xdr:nvSpPr>
      <xdr:spPr>
        <a:xfrm>
          <a:off x="21134017" y="5611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123190</xdr:rowOff>
    </xdr:from>
    <xdr:to>
      <xdr:col>29</xdr:col>
      <xdr:colOff>568325</xdr:colOff>
      <xdr:row>38</xdr:row>
      <xdr:rowOff>53340</xdr:rowOff>
    </xdr:to>
    <xdr:sp macro="" textlink="">
      <xdr:nvSpPr>
        <xdr:cNvPr id="751" name="フローチャート : 判断 750"/>
        <xdr:cNvSpPr/>
      </xdr:nvSpPr>
      <xdr:spPr>
        <a:xfrm>
          <a:off x="203835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69867</xdr:rowOff>
    </xdr:from>
    <xdr:ext cx="313932" cy="259045"/>
    <xdr:sp macro="" textlink="">
      <xdr:nvSpPr>
        <xdr:cNvPr id="752" name="テキスト ボックス 751"/>
        <xdr:cNvSpPr txBox="1"/>
      </xdr:nvSpPr>
      <xdr:spPr>
        <a:xfrm>
          <a:off x="20277333" y="62420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66040</xdr:rowOff>
    </xdr:from>
    <xdr:to>
      <xdr:col>28</xdr:col>
      <xdr:colOff>365125</xdr:colOff>
      <xdr:row>36</xdr:row>
      <xdr:rowOff>167640</xdr:rowOff>
    </xdr:to>
    <xdr:sp macro="" textlink="">
      <xdr:nvSpPr>
        <xdr:cNvPr id="754" name="フローチャート : 判断 753"/>
        <xdr:cNvSpPr/>
      </xdr:nvSpPr>
      <xdr:spPr>
        <a:xfrm>
          <a:off x="19494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35</xdr:row>
      <xdr:rowOff>12717</xdr:rowOff>
    </xdr:from>
    <xdr:ext cx="313932" cy="259045"/>
    <xdr:sp macro="" textlink="">
      <xdr:nvSpPr>
        <xdr:cNvPr id="755" name="テキスト ボックス 754"/>
        <xdr:cNvSpPr txBox="1"/>
      </xdr:nvSpPr>
      <xdr:spPr>
        <a:xfrm>
          <a:off x="19388333" y="601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54610</xdr:rowOff>
    </xdr:from>
    <xdr:to>
      <xdr:col>27</xdr:col>
      <xdr:colOff>161925</xdr:colOff>
      <xdr:row>37</xdr:row>
      <xdr:rowOff>156210</xdr:rowOff>
    </xdr:to>
    <xdr:sp macro="" textlink="">
      <xdr:nvSpPr>
        <xdr:cNvPr id="756" name="フローチャート : 判断 755"/>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36</xdr:row>
      <xdr:rowOff>1287</xdr:rowOff>
    </xdr:from>
    <xdr:ext cx="313932" cy="259045"/>
    <xdr:sp macro="" textlink="">
      <xdr:nvSpPr>
        <xdr:cNvPr id="757" name="テキスト ボックス 756"/>
        <xdr:cNvSpPr txBox="1"/>
      </xdr:nvSpPr>
      <xdr:spPr>
        <a:xfrm>
          <a:off x="18499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4"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5" name="フローチャート :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7" name="フローチャート :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8" name="テキスト ボックス 79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0" name="フローチャート :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1" name="テキスト ボックス 80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3" name="フローチャート :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4" name="テキスト ボックス 80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5" name="フローチャート :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6" name="テキスト ボックス 80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2" name="円/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4" name="円/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5" name="テキスト ボックス 81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6" name="円/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7" name="テキスト ボックス 81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8" name="円/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9" name="テキスト ボックス 81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0" name="円/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1" name="テキスト ボックス 82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470,764</a:t>
          </a:r>
          <a:r>
            <a:rPr kumimoji="1" lang="ja-JP" altLang="ja-JP" sz="1100">
              <a:solidFill>
                <a:schemeClr val="dk1"/>
              </a:solidFill>
              <a:effectLst/>
              <a:latin typeface="+mn-lt"/>
              <a:ea typeface="+mn-ea"/>
              <a:cs typeface="+mn-cs"/>
            </a:rPr>
            <a:t>円となっている。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年度に引き続き、</a:t>
          </a:r>
          <a:r>
            <a:rPr kumimoji="1" lang="ja-JP" altLang="ja-JP" sz="1100">
              <a:solidFill>
                <a:schemeClr val="dk1"/>
              </a:solidFill>
              <a:effectLst/>
              <a:latin typeface="+mn-lt"/>
              <a:ea typeface="+mn-ea"/>
              <a:cs typeface="+mn-cs"/>
            </a:rPr>
            <a:t>前年度比増減額が大きい項目</a:t>
          </a:r>
          <a:r>
            <a:rPr kumimoji="1" lang="ja-JP" altLang="en-US" sz="1100">
              <a:solidFill>
                <a:schemeClr val="dk1"/>
              </a:solidFill>
              <a:effectLst/>
              <a:latin typeface="+mn-lt"/>
              <a:ea typeface="+mn-ea"/>
              <a:cs typeface="+mn-cs"/>
            </a:rPr>
            <a:t>は教育費となっており、住民一人当たり</a:t>
          </a:r>
          <a:r>
            <a:rPr kumimoji="1" lang="en-US" altLang="ja-JP" sz="1100">
              <a:solidFill>
                <a:schemeClr val="dk1"/>
              </a:solidFill>
              <a:effectLst/>
              <a:latin typeface="+mn-lt"/>
              <a:ea typeface="+mn-ea"/>
              <a:cs typeface="+mn-cs"/>
            </a:rPr>
            <a:t>78,755</a:t>
          </a:r>
          <a:r>
            <a:rPr kumimoji="1" lang="ja-JP" altLang="en-US" sz="1100">
              <a:solidFill>
                <a:schemeClr val="dk1"/>
              </a:solidFill>
              <a:effectLst/>
              <a:latin typeface="+mn-lt"/>
              <a:ea typeface="+mn-ea"/>
              <a:cs typeface="+mn-cs"/>
            </a:rPr>
            <a:t>円、前年度比</a:t>
          </a:r>
          <a:r>
            <a:rPr kumimoji="1" lang="en-US" altLang="ja-JP" sz="1100">
              <a:solidFill>
                <a:schemeClr val="dk1"/>
              </a:solidFill>
              <a:effectLst/>
              <a:latin typeface="+mn-lt"/>
              <a:ea typeface="+mn-ea"/>
              <a:cs typeface="+mn-cs"/>
            </a:rPr>
            <a:t>11,816</a:t>
          </a:r>
          <a:r>
            <a:rPr kumimoji="1" lang="ja-JP" altLang="en-US" sz="1100">
              <a:solidFill>
                <a:schemeClr val="dk1"/>
              </a:solidFill>
              <a:effectLst/>
              <a:latin typeface="+mn-lt"/>
              <a:ea typeface="+mn-ea"/>
              <a:cs typeface="+mn-cs"/>
            </a:rPr>
            <a:t>円の増であった。主な要因として、平成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か年で小学校教室棟改築事業を実施しているが、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年目となり工事費が大幅に増加したことが挙げられる。</a:t>
          </a:r>
          <a:endParaRPr kumimoji="1" lang="en-US" altLang="ja-JP" sz="1100">
            <a:solidFill>
              <a:schemeClr val="dk1"/>
            </a:solidFill>
            <a:effectLst/>
            <a:latin typeface="+mn-lt"/>
            <a:ea typeface="+mn-ea"/>
            <a:cs typeface="+mn-cs"/>
          </a:endParaRPr>
        </a:p>
        <a:p>
          <a:r>
            <a:rPr kumimoji="1" lang="ja-JP" altLang="en-US" sz="1300">
              <a:latin typeface="ＭＳ Ｐゴシック"/>
            </a:rPr>
            <a:t>　</a:t>
          </a:r>
          <a:r>
            <a:rPr kumimoji="1" lang="ja-JP" altLang="en-US" sz="1100">
              <a:latin typeface="ＭＳ Ｐゴシック"/>
            </a:rPr>
            <a:t>商工費については、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14,617</a:t>
          </a:r>
          <a:r>
            <a:rPr kumimoji="1" lang="ja-JP" altLang="en-US" sz="1100">
              <a:solidFill>
                <a:schemeClr val="dk1"/>
              </a:solidFill>
              <a:effectLst/>
              <a:latin typeface="+mn-lt"/>
              <a:ea typeface="+mn-ea"/>
              <a:cs typeface="+mn-cs"/>
            </a:rPr>
            <a:t>円、前年度比</a:t>
          </a:r>
          <a:r>
            <a:rPr kumimoji="1" lang="en-US" altLang="ja-JP" sz="1100">
              <a:solidFill>
                <a:schemeClr val="dk1"/>
              </a:solidFill>
              <a:effectLst/>
              <a:latin typeface="+mn-lt"/>
              <a:ea typeface="+mn-ea"/>
              <a:cs typeface="+mn-cs"/>
            </a:rPr>
            <a:t>11,003</a:t>
          </a:r>
          <a:r>
            <a:rPr kumimoji="1" lang="ja-JP" altLang="en-US" sz="1100">
              <a:solidFill>
                <a:schemeClr val="dk1"/>
              </a:solidFill>
              <a:effectLst/>
              <a:latin typeface="+mn-lt"/>
              <a:ea typeface="+mn-ea"/>
              <a:cs typeface="+mn-cs"/>
            </a:rPr>
            <a:t>円の減となり、前々年度の水準に戻った。平成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年度に実施した、国の地域創生先行型交付金を活用した子育て支援券事業の終了が主な要因と考えられる。</a:t>
          </a:r>
          <a:endParaRPr kumimoji="1" lang="en-US" altLang="ja-JP" sz="11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民生費については、住民</a:t>
          </a:r>
          <a:r>
            <a:rPr kumimoji="1" lang="ja-JP" altLang="ja-JP" sz="1100">
              <a:solidFill>
                <a:schemeClr val="dk1"/>
              </a:solidFill>
              <a:effectLst/>
              <a:latin typeface="+mn-lt"/>
              <a:ea typeface="+mn-ea"/>
              <a:cs typeface="+mn-cs"/>
            </a:rPr>
            <a:t>一人当たり</a:t>
          </a:r>
          <a:r>
            <a:rPr kumimoji="1" lang="en-US" altLang="ja-JP" sz="1100">
              <a:solidFill>
                <a:schemeClr val="dk1"/>
              </a:solidFill>
              <a:effectLst/>
              <a:latin typeface="+mn-lt"/>
              <a:ea typeface="+mn-ea"/>
              <a:cs typeface="+mn-cs"/>
            </a:rPr>
            <a:t>147,742</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12,753</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主な要因として、市内私立幼稚園への認定こども園施設整備補助金や、臨時福祉給付金事業、対象者の増による障害者自立支援給付費の増等が挙げられる。今後も、子育てや高齢者・障害者支援等に係る経費の増加が見込まれるため、市単独事業の見直し等により歳出の抑制を図る。</a:t>
          </a:r>
          <a:endParaRPr kumimoji="1" lang="ja-JP" altLang="en-US" sz="11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実質収支は黒字で安定的に推移しているが、平成</a:t>
          </a:r>
          <a:r>
            <a:rPr kumimoji="1" lang="en-US" altLang="ja-JP" sz="1400" baseline="0">
              <a:latin typeface="ＭＳ ゴシック" pitchFamily="49" charset="-128"/>
              <a:ea typeface="ＭＳ ゴシック" pitchFamily="49" charset="-128"/>
            </a:rPr>
            <a:t>24</a:t>
          </a:r>
          <a:r>
            <a:rPr kumimoji="1" lang="ja-JP" altLang="en-US" sz="1400" baseline="0">
              <a:latin typeface="ＭＳ ゴシック" pitchFamily="49" charset="-128"/>
              <a:ea typeface="ＭＳ ゴシック" pitchFamily="49" charset="-128"/>
            </a:rPr>
            <a:t>年度以降の実質単年度収支については、財政調整基金や合併振興基金等の取崩額が積立額を上回っており、マイナスとなっている。今後も、新庁舎建設など大規模な普通建設事業が数年続くため、厳しい財政運営が予想されるが、事務事業の見直しや計画的な実施を行い、財源不足を圧縮できるよう健全な行財政運営に努める。</a:t>
          </a:r>
          <a:endParaRPr kumimoji="1" lang="en-US" altLang="ja-JP" sz="1400" baseline="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一般会計においては、</a:t>
          </a:r>
          <a:r>
            <a:rPr kumimoji="1" lang="ja-JP" altLang="en-US" sz="1100">
              <a:solidFill>
                <a:schemeClr val="dk1"/>
              </a:solidFill>
              <a:effectLst/>
              <a:latin typeface="+mn-lt"/>
              <a:ea typeface="+mn-ea"/>
              <a:cs typeface="+mn-cs"/>
            </a:rPr>
            <a:t>市税の緩やかな回復はあったものの、地方消費税交付金や地方交付税の</a:t>
          </a:r>
          <a:r>
            <a:rPr kumimoji="1" lang="ja-JP" altLang="ja-JP" sz="1100">
              <a:solidFill>
                <a:schemeClr val="dk1"/>
              </a:solidFill>
              <a:effectLst/>
              <a:latin typeface="+mn-lt"/>
              <a:ea typeface="+mn-ea"/>
              <a:cs typeface="+mn-cs"/>
            </a:rPr>
            <a:t>減少、小学校教室棟改築事業などの普通建設事業費、子育て支援に係る経費や障害者及び高齢者支援に係る経費などの扶助費の増加により、黒字額が減少している。</a:t>
          </a:r>
          <a:endParaRPr lang="ja-JP" altLang="ja-JP" sz="1400">
            <a:effectLst/>
          </a:endParaRPr>
        </a:p>
        <a:p>
          <a:r>
            <a:rPr kumimoji="1" lang="ja-JP" altLang="ja-JP" sz="1100">
              <a:solidFill>
                <a:schemeClr val="dk1"/>
              </a:solidFill>
              <a:effectLst/>
              <a:latin typeface="+mn-lt"/>
              <a:ea typeface="+mn-ea"/>
              <a:cs typeface="+mn-cs"/>
            </a:rPr>
            <a:t>　水道事業会計においては、</a:t>
          </a:r>
          <a:r>
            <a:rPr kumimoji="1" lang="ja-JP" altLang="en-US" sz="1100">
              <a:solidFill>
                <a:schemeClr val="dk1"/>
              </a:solidFill>
              <a:effectLst/>
              <a:latin typeface="+mn-lt"/>
              <a:ea typeface="+mn-ea"/>
              <a:cs typeface="+mn-cs"/>
            </a:rPr>
            <a:t>新大田原市上水道</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箇年整備計画が平成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年度に終了するため、</a:t>
          </a:r>
          <a:r>
            <a:rPr kumimoji="1" lang="ja-JP" altLang="ja-JP" sz="1100">
              <a:solidFill>
                <a:schemeClr val="dk1"/>
              </a:solidFill>
              <a:effectLst/>
              <a:latin typeface="+mn-lt"/>
              <a:ea typeface="+mn-ea"/>
              <a:cs typeface="+mn-cs"/>
            </a:rPr>
            <a:t>建設改良工事費が減少し</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こと等により、黒字額が増加している。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国民健康保険事業費特別会計においては、一人当たりの保険給付費の減少により、黒字額が増加した。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昨年度に引き続き、全ての会計において黒字となっているが、今後も歳入歳出予算の適切な執行に努め、一層の財政健全化を図っていく。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度と比較すると、普通交付税における算入公債費等の額は大きな変化がないが、元利償還金は減額しているため、市が負担する公債費は減少傾向にある。今後も、新庁舎建設などの大規模な普通建設事業が予定されているが、合併特例債などの普通交付税算入率の高い地方債を活用し、実質公債費比率の改善を図りながら、健全な財政運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小学校教室棟改築事業等の大規模建設事業により、地方債の現在高は増加したが、その他の将来負担額構成因子は減少している。充当可能基金は、財政調整基金の基金取崩額が積立額を上回っているため減少しており、充当可能財源等が</a:t>
          </a:r>
          <a:r>
            <a:rPr kumimoji="1" lang="en-US" altLang="ja-JP" sz="1400">
              <a:latin typeface="ＭＳ ゴシック" pitchFamily="49" charset="-128"/>
              <a:ea typeface="ＭＳ ゴシック" pitchFamily="49" charset="-128"/>
            </a:rPr>
            <a:t>864</a:t>
          </a:r>
          <a:r>
            <a:rPr kumimoji="1" lang="ja-JP" altLang="en-US" sz="1400">
              <a:latin typeface="ＭＳ ゴシック" pitchFamily="49" charset="-128"/>
              <a:ea typeface="ＭＳ ゴシック" pitchFamily="49" charset="-128"/>
            </a:rPr>
            <a:t>百万円の減となった。充当可能財源等の減少が将来負担額の減少を上回ったため、これまで下降傾向であった将来負担比率の分子は上昇した。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新庁舎建設事業が本格実施される予定であるが、後世代への負担軽減のため、普通建設事業の計画的な実施、既存事業の見直しを進めるとともに、財政調整基金への積立てによる充当可能基金の確保を図り、財政の健全化及び基盤強化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栃木県大田原市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72,441
71,500
354.36
35,182,418
34,102,592
923,188
19,293,699
31,151,247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49.6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栃木県大田原市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72,441
71,500
354.36
35,182,418
34,102,592
923,188
19,293,699
31,151,247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49.6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栃木県大田原市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72,441
71,500
354.36
35,182,418
34,102,592
923,188
19,293,699
31,151,247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49.6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35182418</v>
      </c>
      <c r="BO4" s="411"/>
      <c r="BP4" s="411"/>
      <c r="BQ4" s="411"/>
      <c r="BR4" s="411"/>
      <c r="BS4" s="411"/>
      <c r="BT4" s="411"/>
      <c r="BU4" s="412"/>
      <c r="BV4" s="410">
        <v>35565299</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4.8</v>
      </c>
      <c r="CU4" s="588"/>
      <c r="CV4" s="588"/>
      <c r="CW4" s="588"/>
      <c r="CX4" s="588"/>
      <c r="CY4" s="588"/>
      <c r="CZ4" s="588"/>
      <c r="DA4" s="589"/>
      <c r="DB4" s="587">
        <v>5.9</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34102592</v>
      </c>
      <c r="BO5" s="416"/>
      <c r="BP5" s="416"/>
      <c r="BQ5" s="416"/>
      <c r="BR5" s="416"/>
      <c r="BS5" s="416"/>
      <c r="BT5" s="416"/>
      <c r="BU5" s="417"/>
      <c r="BV5" s="415">
        <v>34287172</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94.8</v>
      </c>
      <c r="CU5" s="386"/>
      <c r="CV5" s="386"/>
      <c r="CW5" s="386"/>
      <c r="CX5" s="386"/>
      <c r="CY5" s="386"/>
      <c r="CZ5" s="386"/>
      <c r="DA5" s="387"/>
      <c r="DB5" s="385">
        <v>94.6</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1079826</v>
      </c>
      <c r="BO6" s="416"/>
      <c r="BP6" s="416"/>
      <c r="BQ6" s="416"/>
      <c r="BR6" s="416"/>
      <c r="BS6" s="416"/>
      <c r="BT6" s="416"/>
      <c r="BU6" s="417"/>
      <c r="BV6" s="415">
        <v>1278127</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101.4</v>
      </c>
      <c r="CU6" s="562"/>
      <c r="CV6" s="562"/>
      <c r="CW6" s="562"/>
      <c r="CX6" s="562"/>
      <c r="CY6" s="562"/>
      <c r="CZ6" s="562"/>
      <c r="DA6" s="563"/>
      <c r="DB6" s="561">
        <v>101.8</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156638</v>
      </c>
      <c r="BO7" s="416"/>
      <c r="BP7" s="416"/>
      <c r="BQ7" s="416"/>
      <c r="BR7" s="416"/>
      <c r="BS7" s="416"/>
      <c r="BT7" s="416"/>
      <c r="BU7" s="417"/>
      <c r="BV7" s="415">
        <v>122567</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19293699</v>
      </c>
      <c r="CU7" s="416"/>
      <c r="CV7" s="416"/>
      <c r="CW7" s="416"/>
      <c r="CX7" s="416"/>
      <c r="CY7" s="416"/>
      <c r="CZ7" s="416"/>
      <c r="DA7" s="417"/>
      <c r="DB7" s="415">
        <v>19696715</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923188</v>
      </c>
      <c r="BO8" s="416"/>
      <c r="BP8" s="416"/>
      <c r="BQ8" s="416"/>
      <c r="BR8" s="416"/>
      <c r="BS8" s="416"/>
      <c r="BT8" s="416"/>
      <c r="BU8" s="417"/>
      <c r="BV8" s="415">
        <v>1155560</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0.64</v>
      </c>
      <c r="CU8" s="525"/>
      <c r="CV8" s="525"/>
      <c r="CW8" s="525"/>
      <c r="CX8" s="525"/>
      <c r="CY8" s="525"/>
      <c r="CZ8" s="525"/>
      <c r="DA8" s="526"/>
      <c r="DB8" s="524">
        <v>0.65</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75457</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101</v>
      </c>
      <c r="AV9" s="473"/>
      <c r="AW9" s="473"/>
      <c r="AX9" s="473"/>
      <c r="AY9" s="395" t="s">
        <v>102</v>
      </c>
      <c r="AZ9" s="396"/>
      <c r="BA9" s="396"/>
      <c r="BB9" s="396"/>
      <c r="BC9" s="396"/>
      <c r="BD9" s="396"/>
      <c r="BE9" s="396"/>
      <c r="BF9" s="396"/>
      <c r="BG9" s="396"/>
      <c r="BH9" s="396"/>
      <c r="BI9" s="396"/>
      <c r="BJ9" s="396"/>
      <c r="BK9" s="396"/>
      <c r="BL9" s="396"/>
      <c r="BM9" s="397"/>
      <c r="BN9" s="415">
        <v>-232372</v>
      </c>
      <c r="BO9" s="416"/>
      <c r="BP9" s="416"/>
      <c r="BQ9" s="416"/>
      <c r="BR9" s="416"/>
      <c r="BS9" s="416"/>
      <c r="BT9" s="416"/>
      <c r="BU9" s="417"/>
      <c r="BV9" s="415">
        <v>-103736</v>
      </c>
      <c r="BW9" s="416"/>
      <c r="BX9" s="416"/>
      <c r="BY9" s="416"/>
      <c r="BZ9" s="416"/>
      <c r="CA9" s="416"/>
      <c r="CB9" s="416"/>
      <c r="CC9" s="417"/>
      <c r="CD9" s="424" t="s">
        <v>103</v>
      </c>
      <c r="CE9" s="425"/>
      <c r="CF9" s="425"/>
      <c r="CG9" s="425"/>
      <c r="CH9" s="425"/>
      <c r="CI9" s="425"/>
      <c r="CJ9" s="425"/>
      <c r="CK9" s="425"/>
      <c r="CL9" s="425"/>
      <c r="CM9" s="425"/>
      <c r="CN9" s="425"/>
      <c r="CO9" s="425"/>
      <c r="CP9" s="425"/>
      <c r="CQ9" s="425"/>
      <c r="CR9" s="425"/>
      <c r="CS9" s="426"/>
      <c r="CT9" s="385">
        <v>17.100000000000001</v>
      </c>
      <c r="CU9" s="386"/>
      <c r="CV9" s="386"/>
      <c r="CW9" s="386"/>
      <c r="CX9" s="386"/>
      <c r="CY9" s="386"/>
      <c r="CZ9" s="386"/>
      <c r="DA9" s="387"/>
      <c r="DB9" s="385">
        <v>17.2</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104</v>
      </c>
      <c r="M10" s="389"/>
      <c r="N10" s="389"/>
      <c r="O10" s="389"/>
      <c r="P10" s="389"/>
      <c r="Q10" s="390"/>
      <c r="R10" s="391">
        <v>77729</v>
      </c>
      <c r="S10" s="392"/>
      <c r="T10" s="392"/>
      <c r="U10" s="392"/>
      <c r="V10" s="394"/>
      <c r="W10" s="559"/>
      <c r="X10" s="377"/>
      <c r="Y10" s="377"/>
      <c r="Z10" s="377"/>
      <c r="AA10" s="377"/>
      <c r="AB10" s="377"/>
      <c r="AC10" s="377"/>
      <c r="AD10" s="377"/>
      <c r="AE10" s="377"/>
      <c r="AF10" s="377"/>
      <c r="AG10" s="377"/>
      <c r="AH10" s="377"/>
      <c r="AI10" s="377"/>
      <c r="AJ10" s="377"/>
      <c r="AK10" s="377"/>
      <c r="AL10" s="560"/>
      <c r="AM10" s="484" t="s">
        <v>105</v>
      </c>
      <c r="AN10" s="389"/>
      <c r="AO10" s="389"/>
      <c r="AP10" s="389"/>
      <c r="AQ10" s="389"/>
      <c r="AR10" s="389"/>
      <c r="AS10" s="389"/>
      <c r="AT10" s="390"/>
      <c r="AU10" s="472" t="s">
        <v>106</v>
      </c>
      <c r="AV10" s="473"/>
      <c r="AW10" s="473"/>
      <c r="AX10" s="473"/>
      <c r="AY10" s="395" t="s">
        <v>107</v>
      </c>
      <c r="AZ10" s="396"/>
      <c r="BA10" s="396"/>
      <c r="BB10" s="396"/>
      <c r="BC10" s="396"/>
      <c r="BD10" s="396"/>
      <c r="BE10" s="396"/>
      <c r="BF10" s="396"/>
      <c r="BG10" s="396"/>
      <c r="BH10" s="396"/>
      <c r="BI10" s="396"/>
      <c r="BJ10" s="396"/>
      <c r="BK10" s="396"/>
      <c r="BL10" s="396"/>
      <c r="BM10" s="397"/>
      <c r="BN10" s="415">
        <v>201188</v>
      </c>
      <c r="BO10" s="416"/>
      <c r="BP10" s="416"/>
      <c r="BQ10" s="416"/>
      <c r="BR10" s="416"/>
      <c r="BS10" s="416"/>
      <c r="BT10" s="416"/>
      <c r="BU10" s="417"/>
      <c r="BV10" s="415">
        <v>402275</v>
      </c>
      <c r="BW10" s="416"/>
      <c r="BX10" s="416"/>
      <c r="BY10" s="416"/>
      <c r="BZ10" s="416"/>
      <c r="CA10" s="416"/>
      <c r="CB10" s="416"/>
      <c r="CC10" s="417"/>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109</v>
      </c>
      <c r="M11" s="462"/>
      <c r="N11" s="462"/>
      <c r="O11" s="462"/>
      <c r="P11" s="462"/>
      <c r="Q11" s="463"/>
      <c r="R11" s="547" t="s">
        <v>110</v>
      </c>
      <c r="S11" s="548"/>
      <c r="T11" s="548"/>
      <c r="U11" s="548"/>
      <c r="V11" s="549"/>
      <c r="W11" s="559"/>
      <c r="X11" s="377"/>
      <c r="Y11" s="377"/>
      <c r="Z11" s="377"/>
      <c r="AA11" s="377"/>
      <c r="AB11" s="377"/>
      <c r="AC11" s="377"/>
      <c r="AD11" s="377"/>
      <c r="AE11" s="377"/>
      <c r="AF11" s="377"/>
      <c r="AG11" s="377"/>
      <c r="AH11" s="377"/>
      <c r="AI11" s="377"/>
      <c r="AJ11" s="377"/>
      <c r="AK11" s="377"/>
      <c r="AL11" s="560"/>
      <c r="AM11" s="484" t="s">
        <v>111</v>
      </c>
      <c r="AN11" s="389"/>
      <c r="AO11" s="389"/>
      <c r="AP11" s="389"/>
      <c r="AQ11" s="389"/>
      <c r="AR11" s="389"/>
      <c r="AS11" s="389"/>
      <c r="AT11" s="390"/>
      <c r="AU11" s="472" t="s">
        <v>112</v>
      </c>
      <c r="AV11" s="473"/>
      <c r="AW11" s="473"/>
      <c r="AX11" s="473"/>
      <c r="AY11" s="395" t="s">
        <v>113</v>
      </c>
      <c r="AZ11" s="396"/>
      <c r="BA11" s="396"/>
      <c r="BB11" s="396"/>
      <c r="BC11" s="396"/>
      <c r="BD11" s="396"/>
      <c r="BE11" s="396"/>
      <c r="BF11" s="396"/>
      <c r="BG11" s="396"/>
      <c r="BH11" s="396"/>
      <c r="BI11" s="396"/>
      <c r="BJ11" s="396"/>
      <c r="BK11" s="396"/>
      <c r="BL11" s="396"/>
      <c r="BM11" s="397"/>
      <c r="BN11" s="415" t="s">
        <v>114</v>
      </c>
      <c r="BO11" s="416"/>
      <c r="BP11" s="416"/>
      <c r="BQ11" s="416"/>
      <c r="BR11" s="416"/>
      <c r="BS11" s="416"/>
      <c r="BT11" s="416"/>
      <c r="BU11" s="417"/>
      <c r="BV11" s="415" t="s">
        <v>114</v>
      </c>
      <c r="BW11" s="416"/>
      <c r="BX11" s="416"/>
      <c r="BY11" s="416"/>
      <c r="BZ11" s="416"/>
      <c r="CA11" s="416"/>
      <c r="CB11" s="416"/>
      <c r="CC11" s="417"/>
      <c r="CD11" s="424" t="s">
        <v>115</v>
      </c>
      <c r="CE11" s="425"/>
      <c r="CF11" s="425"/>
      <c r="CG11" s="425"/>
      <c r="CH11" s="425"/>
      <c r="CI11" s="425"/>
      <c r="CJ11" s="425"/>
      <c r="CK11" s="425"/>
      <c r="CL11" s="425"/>
      <c r="CM11" s="425"/>
      <c r="CN11" s="425"/>
      <c r="CO11" s="425"/>
      <c r="CP11" s="425"/>
      <c r="CQ11" s="425"/>
      <c r="CR11" s="425"/>
      <c r="CS11" s="426"/>
      <c r="CT11" s="524" t="s">
        <v>114</v>
      </c>
      <c r="CU11" s="525"/>
      <c r="CV11" s="525"/>
      <c r="CW11" s="525"/>
      <c r="CX11" s="525"/>
      <c r="CY11" s="525"/>
      <c r="CZ11" s="525"/>
      <c r="DA11" s="526"/>
      <c r="DB11" s="524" t="s">
        <v>114</v>
      </c>
      <c r="DC11" s="525"/>
      <c r="DD11" s="525"/>
      <c r="DE11" s="525"/>
      <c r="DF11" s="525"/>
      <c r="DG11" s="525"/>
      <c r="DH11" s="525"/>
      <c r="DI11" s="526"/>
      <c r="DJ11" s="139"/>
      <c r="DK11" s="139"/>
      <c r="DL11" s="139"/>
      <c r="DM11" s="139"/>
      <c r="DN11" s="139"/>
      <c r="DO11" s="139"/>
    </row>
    <row r="12" spans="1:119" ht="18.75" customHeight="1">
      <c r="A12" s="140"/>
      <c r="B12" s="527" t="s">
        <v>116</v>
      </c>
      <c r="C12" s="528"/>
      <c r="D12" s="528"/>
      <c r="E12" s="528"/>
      <c r="F12" s="528"/>
      <c r="G12" s="528"/>
      <c r="H12" s="528"/>
      <c r="I12" s="528"/>
      <c r="J12" s="528"/>
      <c r="K12" s="529"/>
      <c r="L12" s="536" t="s">
        <v>117</v>
      </c>
      <c r="M12" s="537"/>
      <c r="N12" s="537"/>
      <c r="O12" s="537"/>
      <c r="P12" s="537"/>
      <c r="Q12" s="538"/>
      <c r="R12" s="539">
        <v>72441</v>
      </c>
      <c r="S12" s="540"/>
      <c r="T12" s="540"/>
      <c r="U12" s="540"/>
      <c r="V12" s="541"/>
      <c r="W12" s="542" t="s">
        <v>1</v>
      </c>
      <c r="X12" s="473"/>
      <c r="Y12" s="473"/>
      <c r="Z12" s="473"/>
      <c r="AA12" s="473"/>
      <c r="AB12" s="543"/>
      <c r="AC12" s="472" t="s">
        <v>118</v>
      </c>
      <c r="AD12" s="473"/>
      <c r="AE12" s="473"/>
      <c r="AF12" s="473"/>
      <c r="AG12" s="543"/>
      <c r="AH12" s="472" t="s">
        <v>119</v>
      </c>
      <c r="AI12" s="473"/>
      <c r="AJ12" s="473"/>
      <c r="AK12" s="473"/>
      <c r="AL12" s="544"/>
      <c r="AM12" s="484" t="s">
        <v>120</v>
      </c>
      <c r="AN12" s="389"/>
      <c r="AO12" s="389"/>
      <c r="AP12" s="389"/>
      <c r="AQ12" s="389"/>
      <c r="AR12" s="389"/>
      <c r="AS12" s="389"/>
      <c r="AT12" s="390"/>
      <c r="AU12" s="472" t="s">
        <v>121</v>
      </c>
      <c r="AV12" s="473"/>
      <c r="AW12" s="473"/>
      <c r="AX12" s="473"/>
      <c r="AY12" s="395" t="s">
        <v>122</v>
      </c>
      <c r="AZ12" s="396"/>
      <c r="BA12" s="396"/>
      <c r="BB12" s="396"/>
      <c r="BC12" s="396"/>
      <c r="BD12" s="396"/>
      <c r="BE12" s="396"/>
      <c r="BF12" s="396"/>
      <c r="BG12" s="396"/>
      <c r="BH12" s="396"/>
      <c r="BI12" s="396"/>
      <c r="BJ12" s="396"/>
      <c r="BK12" s="396"/>
      <c r="BL12" s="396"/>
      <c r="BM12" s="397"/>
      <c r="BN12" s="415">
        <v>700000</v>
      </c>
      <c r="BO12" s="416"/>
      <c r="BP12" s="416"/>
      <c r="BQ12" s="416"/>
      <c r="BR12" s="416"/>
      <c r="BS12" s="416"/>
      <c r="BT12" s="416"/>
      <c r="BU12" s="417"/>
      <c r="BV12" s="415">
        <v>700000</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124</v>
      </c>
      <c r="CU12" s="525"/>
      <c r="CV12" s="525"/>
      <c r="CW12" s="525"/>
      <c r="CX12" s="525"/>
      <c r="CY12" s="525"/>
      <c r="CZ12" s="525"/>
      <c r="DA12" s="526"/>
      <c r="DB12" s="524" t="s">
        <v>124</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125</v>
      </c>
      <c r="N13" s="514"/>
      <c r="O13" s="514"/>
      <c r="P13" s="514"/>
      <c r="Q13" s="515"/>
      <c r="R13" s="516">
        <v>71500</v>
      </c>
      <c r="S13" s="517"/>
      <c r="T13" s="517"/>
      <c r="U13" s="517"/>
      <c r="V13" s="518"/>
      <c r="W13" s="504" t="s">
        <v>126</v>
      </c>
      <c r="X13" s="428"/>
      <c r="Y13" s="428"/>
      <c r="Z13" s="428"/>
      <c r="AA13" s="428"/>
      <c r="AB13" s="429"/>
      <c r="AC13" s="391">
        <v>4488</v>
      </c>
      <c r="AD13" s="392"/>
      <c r="AE13" s="392"/>
      <c r="AF13" s="392"/>
      <c r="AG13" s="393"/>
      <c r="AH13" s="391">
        <v>4406</v>
      </c>
      <c r="AI13" s="392"/>
      <c r="AJ13" s="392"/>
      <c r="AK13" s="392"/>
      <c r="AL13" s="394"/>
      <c r="AM13" s="484" t="s">
        <v>127</v>
      </c>
      <c r="AN13" s="389"/>
      <c r="AO13" s="389"/>
      <c r="AP13" s="389"/>
      <c r="AQ13" s="389"/>
      <c r="AR13" s="389"/>
      <c r="AS13" s="389"/>
      <c r="AT13" s="390"/>
      <c r="AU13" s="472" t="s">
        <v>121</v>
      </c>
      <c r="AV13" s="473"/>
      <c r="AW13" s="473"/>
      <c r="AX13" s="473"/>
      <c r="AY13" s="395" t="s">
        <v>128</v>
      </c>
      <c r="AZ13" s="396"/>
      <c r="BA13" s="396"/>
      <c r="BB13" s="396"/>
      <c r="BC13" s="396"/>
      <c r="BD13" s="396"/>
      <c r="BE13" s="396"/>
      <c r="BF13" s="396"/>
      <c r="BG13" s="396"/>
      <c r="BH13" s="396"/>
      <c r="BI13" s="396"/>
      <c r="BJ13" s="396"/>
      <c r="BK13" s="396"/>
      <c r="BL13" s="396"/>
      <c r="BM13" s="397"/>
      <c r="BN13" s="415">
        <v>-731184</v>
      </c>
      <c r="BO13" s="416"/>
      <c r="BP13" s="416"/>
      <c r="BQ13" s="416"/>
      <c r="BR13" s="416"/>
      <c r="BS13" s="416"/>
      <c r="BT13" s="416"/>
      <c r="BU13" s="417"/>
      <c r="BV13" s="415">
        <v>-401461</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9.4</v>
      </c>
      <c r="CU13" s="386"/>
      <c r="CV13" s="386"/>
      <c r="CW13" s="386"/>
      <c r="CX13" s="386"/>
      <c r="CY13" s="386"/>
      <c r="CZ13" s="386"/>
      <c r="DA13" s="387"/>
      <c r="DB13" s="385">
        <v>10</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130</v>
      </c>
      <c r="M14" s="545"/>
      <c r="N14" s="545"/>
      <c r="O14" s="545"/>
      <c r="P14" s="545"/>
      <c r="Q14" s="546"/>
      <c r="R14" s="516">
        <v>72892</v>
      </c>
      <c r="S14" s="517"/>
      <c r="T14" s="517"/>
      <c r="U14" s="517"/>
      <c r="V14" s="518"/>
      <c r="W14" s="519"/>
      <c r="X14" s="431"/>
      <c r="Y14" s="431"/>
      <c r="Z14" s="431"/>
      <c r="AA14" s="431"/>
      <c r="AB14" s="432"/>
      <c r="AC14" s="509">
        <v>12.7</v>
      </c>
      <c r="AD14" s="510"/>
      <c r="AE14" s="510"/>
      <c r="AF14" s="510"/>
      <c r="AG14" s="511"/>
      <c r="AH14" s="509">
        <v>12.1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v>49.6</v>
      </c>
      <c r="CU14" s="488"/>
      <c r="CV14" s="488"/>
      <c r="CW14" s="488"/>
      <c r="CX14" s="488"/>
      <c r="CY14" s="488"/>
      <c r="CZ14" s="488"/>
      <c r="DA14" s="489"/>
      <c r="DB14" s="520">
        <v>47.4</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125</v>
      </c>
      <c r="N15" s="514"/>
      <c r="O15" s="514"/>
      <c r="P15" s="514"/>
      <c r="Q15" s="515"/>
      <c r="R15" s="516">
        <v>71931</v>
      </c>
      <c r="S15" s="517"/>
      <c r="T15" s="517"/>
      <c r="U15" s="517"/>
      <c r="V15" s="518"/>
      <c r="W15" s="504" t="s">
        <v>132</v>
      </c>
      <c r="X15" s="428"/>
      <c r="Y15" s="428"/>
      <c r="Z15" s="428"/>
      <c r="AA15" s="428"/>
      <c r="AB15" s="429"/>
      <c r="AC15" s="391">
        <v>11619</v>
      </c>
      <c r="AD15" s="392"/>
      <c r="AE15" s="392"/>
      <c r="AF15" s="392"/>
      <c r="AG15" s="393"/>
      <c r="AH15" s="391">
        <v>12707</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9195038</v>
      </c>
      <c r="BO15" s="411"/>
      <c r="BP15" s="411"/>
      <c r="BQ15" s="411"/>
      <c r="BR15" s="411"/>
      <c r="BS15" s="411"/>
      <c r="BT15" s="411"/>
      <c r="BU15" s="412"/>
      <c r="BV15" s="410">
        <v>9483631</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32.9</v>
      </c>
      <c r="AD16" s="510"/>
      <c r="AE16" s="510"/>
      <c r="AF16" s="510"/>
      <c r="AG16" s="511"/>
      <c r="AH16" s="509">
        <v>34.799999999999997</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14768267</v>
      </c>
      <c r="BO16" s="416"/>
      <c r="BP16" s="416"/>
      <c r="BQ16" s="416"/>
      <c r="BR16" s="416"/>
      <c r="BS16" s="416"/>
      <c r="BT16" s="416"/>
      <c r="BU16" s="417"/>
      <c r="BV16" s="415">
        <v>14579180</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138</v>
      </c>
      <c r="N17" s="499"/>
      <c r="O17" s="499"/>
      <c r="P17" s="499"/>
      <c r="Q17" s="500"/>
      <c r="R17" s="501" t="s">
        <v>136</v>
      </c>
      <c r="S17" s="502"/>
      <c r="T17" s="502"/>
      <c r="U17" s="502"/>
      <c r="V17" s="503"/>
      <c r="W17" s="504" t="s">
        <v>139</v>
      </c>
      <c r="X17" s="428"/>
      <c r="Y17" s="428"/>
      <c r="Z17" s="428"/>
      <c r="AA17" s="428"/>
      <c r="AB17" s="429"/>
      <c r="AC17" s="391">
        <v>19214</v>
      </c>
      <c r="AD17" s="392"/>
      <c r="AE17" s="392"/>
      <c r="AF17" s="392"/>
      <c r="AG17" s="393"/>
      <c r="AH17" s="391">
        <v>19383</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11692033</v>
      </c>
      <c r="BO17" s="416"/>
      <c r="BP17" s="416"/>
      <c r="BQ17" s="416"/>
      <c r="BR17" s="416"/>
      <c r="BS17" s="416"/>
      <c r="BT17" s="416"/>
      <c r="BU17" s="417"/>
      <c r="BV17" s="415">
        <v>12074856</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354.36</v>
      </c>
      <c r="M18" s="480"/>
      <c r="N18" s="480"/>
      <c r="O18" s="480"/>
      <c r="P18" s="480"/>
      <c r="Q18" s="480"/>
      <c r="R18" s="481"/>
      <c r="S18" s="481"/>
      <c r="T18" s="481"/>
      <c r="U18" s="481"/>
      <c r="V18" s="482"/>
      <c r="W18" s="496"/>
      <c r="X18" s="497"/>
      <c r="Y18" s="497"/>
      <c r="Z18" s="497"/>
      <c r="AA18" s="497"/>
      <c r="AB18" s="505"/>
      <c r="AC18" s="379">
        <v>54.4</v>
      </c>
      <c r="AD18" s="380"/>
      <c r="AE18" s="380"/>
      <c r="AF18" s="380"/>
      <c r="AG18" s="483"/>
      <c r="AH18" s="379">
        <v>53.1</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18659741</v>
      </c>
      <c r="BO18" s="416"/>
      <c r="BP18" s="416"/>
      <c r="BQ18" s="416"/>
      <c r="BR18" s="416"/>
      <c r="BS18" s="416"/>
      <c r="BT18" s="416"/>
      <c r="BU18" s="417"/>
      <c r="BV18" s="415">
        <v>18635859</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213</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23029625</v>
      </c>
      <c r="BO19" s="416"/>
      <c r="BP19" s="416"/>
      <c r="BQ19" s="416"/>
      <c r="BR19" s="416"/>
      <c r="BS19" s="416"/>
      <c r="BT19" s="416"/>
      <c r="BU19" s="417"/>
      <c r="BV19" s="415">
        <v>23602723</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28753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31151247</v>
      </c>
      <c r="BO23" s="416"/>
      <c r="BP23" s="416"/>
      <c r="BQ23" s="416"/>
      <c r="BR23" s="416"/>
      <c r="BS23" s="416"/>
      <c r="BT23" s="416"/>
      <c r="BU23" s="417"/>
      <c r="BV23" s="415">
        <v>31049051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9700</v>
      </c>
      <c r="R24" s="392"/>
      <c r="S24" s="392"/>
      <c r="T24" s="392"/>
      <c r="U24" s="392"/>
      <c r="V24" s="393"/>
      <c r="W24" s="457"/>
      <c r="X24" s="448"/>
      <c r="Y24" s="449"/>
      <c r="Z24" s="388" t="s">
        <v>155</v>
      </c>
      <c r="AA24" s="389"/>
      <c r="AB24" s="389"/>
      <c r="AC24" s="389"/>
      <c r="AD24" s="389"/>
      <c r="AE24" s="389"/>
      <c r="AF24" s="389"/>
      <c r="AG24" s="390"/>
      <c r="AH24" s="391">
        <v>513</v>
      </c>
      <c r="AI24" s="392"/>
      <c r="AJ24" s="392"/>
      <c r="AK24" s="392"/>
      <c r="AL24" s="393"/>
      <c r="AM24" s="391">
        <v>1585683</v>
      </c>
      <c r="AN24" s="392"/>
      <c r="AO24" s="392"/>
      <c r="AP24" s="392"/>
      <c r="AQ24" s="392"/>
      <c r="AR24" s="393"/>
      <c r="AS24" s="391">
        <v>3091</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18653981</v>
      </c>
      <c r="BO24" s="416"/>
      <c r="BP24" s="416"/>
      <c r="BQ24" s="416"/>
      <c r="BR24" s="416"/>
      <c r="BS24" s="416"/>
      <c r="BT24" s="416"/>
      <c r="BU24" s="417"/>
      <c r="BV24" s="415">
        <v>17970947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2</v>
      </c>
      <c r="M25" s="392"/>
      <c r="N25" s="392"/>
      <c r="O25" s="392"/>
      <c r="P25" s="393"/>
      <c r="Q25" s="391">
        <v>7600</v>
      </c>
      <c r="R25" s="392"/>
      <c r="S25" s="392"/>
      <c r="T25" s="392"/>
      <c r="U25" s="392"/>
      <c r="V25" s="393"/>
      <c r="W25" s="457"/>
      <c r="X25" s="448"/>
      <c r="Y25" s="449"/>
      <c r="Z25" s="388" t="s">
        <v>158</v>
      </c>
      <c r="AA25" s="389"/>
      <c r="AB25" s="389"/>
      <c r="AC25" s="389"/>
      <c r="AD25" s="389"/>
      <c r="AE25" s="389"/>
      <c r="AF25" s="389"/>
      <c r="AG25" s="390"/>
      <c r="AH25" s="391" t="s">
        <v>124</v>
      </c>
      <c r="AI25" s="392"/>
      <c r="AJ25" s="392"/>
      <c r="AK25" s="392"/>
      <c r="AL25" s="393"/>
      <c r="AM25" s="391" t="s">
        <v>124</v>
      </c>
      <c r="AN25" s="392"/>
      <c r="AO25" s="392"/>
      <c r="AP25" s="392"/>
      <c r="AQ25" s="392"/>
      <c r="AR25" s="393"/>
      <c r="AS25" s="391" t="s">
        <v>124</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3715774</v>
      </c>
      <c r="BO25" s="411"/>
      <c r="BP25" s="411"/>
      <c r="BQ25" s="411"/>
      <c r="BR25" s="411"/>
      <c r="BS25" s="411"/>
      <c r="BT25" s="411"/>
      <c r="BU25" s="412"/>
      <c r="BV25" s="410">
        <v>4869195</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6850</v>
      </c>
      <c r="R26" s="392"/>
      <c r="S26" s="392"/>
      <c r="T26" s="392"/>
      <c r="U26" s="392"/>
      <c r="V26" s="393"/>
      <c r="W26" s="457"/>
      <c r="X26" s="448"/>
      <c r="Y26" s="449"/>
      <c r="Z26" s="388" t="s">
        <v>161</v>
      </c>
      <c r="AA26" s="470"/>
      <c r="AB26" s="470"/>
      <c r="AC26" s="470"/>
      <c r="AD26" s="470"/>
      <c r="AE26" s="470"/>
      <c r="AF26" s="470"/>
      <c r="AG26" s="471"/>
      <c r="AH26" s="391">
        <v>51</v>
      </c>
      <c r="AI26" s="392"/>
      <c r="AJ26" s="392"/>
      <c r="AK26" s="392"/>
      <c r="AL26" s="393"/>
      <c r="AM26" s="391">
        <v>156111</v>
      </c>
      <c r="AN26" s="392"/>
      <c r="AO26" s="392"/>
      <c r="AP26" s="392"/>
      <c r="AQ26" s="392"/>
      <c r="AR26" s="393"/>
      <c r="AS26" s="391">
        <v>3061</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124</v>
      </c>
      <c r="BO26" s="416"/>
      <c r="BP26" s="416"/>
      <c r="BQ26" s="416"/>
      <c r="BR26" s="416"/>
      <c r="BS26" s="416"/>
      <c r="BT26" s="416"/>
      <c r="BU26" s="417"/>
      <c r="BV26" s="415" t="s">
        <v>124</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4850</v>
      </c>
      <c r="R27" s="392"/>
      <c r="S27" s="392"/>
      <c r="T27" s="392"/>
      <c r="U27" s="392"/>
      <c r="V27" s="393"/>
      <c r="W27" s="457"/>
      <c r="X27" s="448"/>
      <c r="Y27" s="449"/>
      <c r="Z27" s="388" t="s">
        <v>164</v>
      </c>
      <c r="AA27" s="389"/>
      <c r="AB27" s="389"/>
      <c r="AC27" s="389"/>
      <c r="AD27" s="389"/>
      <c r="AE27" s="389"/>
      <c r="AF27" s="389"/>
      <c r="AG27" s="390"/>
      <c r="AH27" s="391">
        <v>8</v>
      </c>
      <c r="AI27" s="392"/>
      <c r="AJ27" s="392"/>
      <c r="AK27" s="392"/>
      <c r="AL27" s="393"/>
      <c r="AM27" s="391">
        <v>30720</v>
      </c>
      <c r="AN27" s="392"/>
      <c r="AO27" s="392"/>
      <c r="AP27" s="392"/>
      <c r="AQ27" s="392"/>
      <c r="AR27" s="393"/>
      <c r="AS27" s="391">
        <v>3840</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661808</v>
      </c>
      <c r="BO27" s="419"/>
      <c r="BP27" s="419"/>
      <c r="BQ27" s="419"/>
      <c r="BR27" s="419"/>
      <c r="BS27" s="419"/>
      <c r="BT27" s="419"/>
      <c r="BU27" s="420"/>
      <c r="BV27" s="418">
        <v>661674</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3950</v>
      </c>
      <c r="R28" s="392"/>
      <c r="S28" s="392"/>
      <c r="T28" s="392"/>
      <c r="U28" s="392"/>
      <c r="V28" s="393"/>
      <c r="W28" s="457"/>
      <c r="X28" s="448"/>
      <c r="Y28" s="449"/>
      <c r="Z28" s="388" t="s">
        <v>167</v>
      </c>
      <c r="AA28" s="389"/>
      <c r="AB28" s="389"/>
      <c r="AC28" s="389"/>
      <c r="AD28" s="389"/>
      <c r="AE28" s="389"/>
      <c r="AF28" s="389"/>
      <c r="AG28" s="390"/>
      <c r="AH28" s="391" t="s">
        <v>124</v>
      </c>
      <c r="AI28" s="392"/>
      <c r="AJ28" s="392"/>
      <c r="AK28" s="392"/>
      <c r="AL28" s="393"/>
      <c r="AM28" s="391" t="s">
        <v>124</v>
      </c>
      <c r="AN28" s="392"/>
      <c r="AO28" s="392"/>
      <c r="AP28" s="392"/>
      <c r="AQ28" s="392"/>
      <c r="AR28" s="393"/>
      <c r="AS28" s="391" t="s">
        <v>124</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1413102</v>
      </c>
      <c r="BO28" s="411"/>
      <c r="BP28" s="411"/>
      <c r="BQ28" s="411"/>
      <c r="BR28" s="411"/>
      <c r="BS28" s="411"/>
      <c r="BT28" s="411"/>
      <c r="BU28" s="412"/>
      <c r="BV28" s="410">
        <v>1911914</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24</v>
      </c>
      <c r="M29" s="392"/>
      <c r="N29" s="392"/>
      <c r="O29" s="392"/>
      <c r="P29" s="393"/>
      <c r="Q29" s="391">
        <v>3600</v>
      </c>
      <c r="R29" s="392"/>
      <c r="S29" s="392"/>
      <c r="T29" s="392"/>
      <c r="U29" s="392"/>
      <c r="V29" s="393"/>
      <c r="W29" s="458"/>
      <c r="X29" s="459"/>
      <c r="Y29" s="460"/>
      <c r="Z29" s="388" t="s">
        <v>171</v>
      </c>
      <c r="AA29" s="389"/>
      <c r="AB29" s="389"/>
      <c r="AC29" s="389"/>
      <c r="AD29" s="389"/>
      <c r="AE29" s="389"/>
      <c r="AF29" s="389"/>
      <c r="AG29" s="390"/>
      <c r="AH29" s="391">
        <v>521</v>
      </c>
      <c r="AI29" s="392"/>
      <c r="AJ29" s="392"/>
      <c r="AK29" s="392"/>
      <c r="AL29" s="393"/>
      <c r="AM29" s="391">
        <v>1616403</v>
      </c>
      <c r="AN29" s="392"/>
      <c r="AO29" s="392"/>
      <c r="AP29" s="392"/>
      <c r="AQ29" s="392"/>
      <c r="AR29" s="393"/>
      <c r="AS29" s="391">
        <v>3103</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211788</v>
      </c>
      <c r="BO29" s="416"/>
      <c r="BP29" s="416"/>
      <c r="BQ29" s="416"/>
      <c r="BR29" s="416"/>
      <c r="BS29" s="416"/>
      <c r="BT29" s="416"/>
      <c r="BU29" s="417"/>
      <c r="BV29" s="415">
        <v>211610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3119131</v>
      </c>
      <c r="BO30" s="419"/>
      <c r="BP30" s="419"/>
      <c r="BQ30" s="419"/>
      <c r="BR30" s="419"/>
      <c r="BS30" s="419"/>
      <c r="BT30" s="419"/>
      <c r="BU30" s="420"/>
      <c r="BV30" s="418">
        <v>3585100</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国民健康保険事業費特別会計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IF('各会計、関係団体の財政状況及び健全化判断比率'!B32="","",'各会計、関係団体の財政状況及び健全化判断比率'!B32)</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那須地区広域行政事務組合（一般会計）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19</v>
      </c>
      <c r="CP34" s="375"/>
      <c r="CQ34" s="374" t="str">
        <f>IF('各会計、関係団体の財政状況及び健全化判断比率'!BS7="","",'各会計、関係団体の財政状況及び健全化判断比率'!BS7)</f>
        <v>大田原市管理公社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子育て支援券特別会計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IF('各会計、関係団体の財政状況及び健全化判断比率'!B33="","",'各会計、関係団体の財政状況及び健全化判断比率'!B33)</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那須地区広域行政事務組合（と畜場事業特別会計）</v>
      </c>
      <c r="BZ35" s="374"/>
      <c r="CA35" s="374"/>
      <c r="CB35" s="374"/>
      <c r="CC35" s="374"/>
      <c r="CD35" s="374"/>
      <c r="CE35" s="374"/>
      <c r="CF35" s="374"/>
      <c r="CG35" s="374"/>
      <c r="CH35" s="374"/>
      <c r="CI35" s="374"/>
      <c r="CJ35" s="374"/>
      <c r="CK35" s="374"/>
      <c r="CL35" s="374"/>
      <c r="CM35" s="374"/>
      <c r="CN35" s="167"/>
      <c r="CO35" s="375">
        <f t="shared" ref="CO35:CO43" si="3">IF(CQ35="","",CO34+1)</f>
        <v>20</v>
      </c>
      <c r="CP35" s="375"/>
      <c r="CQ35" s="374" t="str">
        <f>IF('各会計、関係団体の財政状況及び健全化判断比率'!BS8="","",'各会計、関係団体の財政状況及び健全化判断比率'!BS8)</f>
        <v>那須野が原文化振興財団</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那須地区広域行政事務組合（黒羽グリーンオアシス事業特別会計）</v>
      </c>
      <c r="BZ36" s="374"/>
      <c r="CA36" s="374"/>
      <c r="CB36" s="374"/>
      <c r="CC36" s="374"/>
      <c r="CD36" s="374"/>
      <c r="CE36" s="374"/>
      <c r="CF36" s="374"/>
      <c r="CG36" s="374"/>
      <c r="CH36" s="374"/>
      <c r="CI36" s="374"/>
      <c r="CJ36" s="374"/>
      <c r="CK36" s="374"/>
      <c r="CL36" s="374"/>
      <c r="CM36" s="374"/>
      <c r="CN36" s="167"/>
      <c r="CO36" s="375">
        <f t="shared" si="3"/>
        <v>21</v>
      </c>
      <c r="CP36" s="375"/>
      <c r="CQ36" s="374" t="str">
        <f>IF('各会計、関係団体の財政状況及び健全化判断比率'!BS9="","",'各会計、関係団体の財政状況及び健全化判断比率'!BS9)</f>
        <v>大田原市農業公社</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那須地区広域行政事務組合（広域クリーンセンター大田原事業特別会計）</v>
      </c>
      <c r="BZ37" s="374"/>
      <c r="CA37" s="374"/>
      <c r="CB37" s="374"/>
      <c r="CC37" s="374"/>
      <c r="CD37" s="374"/>
      <c r="CE37" s="374"/>
      <c r="CF37" s="374"/>
      <c r="CG37" s="374"/>
      <c r="CH37" s="374"/>
      <c r="CI37" s="374"/>
      <c r="CJ37" s="374"/>
      <c r="CK37" s="374"/>
      <c r="CL37" s="374"/>
      <c r="CM37" s="374"/>
      <c r="CN37" s="167"/>
      <c r="CO37" s="375">
        <f t="shared" si="3"/>
        <v>22</v>
      </c>
      <c r="CP37" s="375"/>
      <c r="CQ37" s="374" t="str">
        <f>IF('各会計、関係団体の財政状況及び健全化判断比率'!BS10="","",'各会計、関係団体の財政状況及び健全化判断比率'!BS10)</f>
        <v>大田原まちづくりカンパニー</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13</v>
      </c>
      <c r="BX38" s="375"/>
      <c r="BY38" s="374" t="str">
        <f>IF('各会計、関係団体の財政状況及び健全化判断比率'!B72="","",'各会計、関係団体の財政状況及び健全化判断比率'!B72)</f>
        <v>那須地区広域行政事務組合（共同一般廃棄物最終処分場整備事業特別会計）</v>
      </c>
      <c r="BZ38" s="374"/>
      <c r="CA38" s="374"/>
      <c r="CB38" s="374"/>
      <c r="CC38" s="374"/>
      <c r="CD38" s="374"/>
      <c r="CE38" s="374"/>
      <c r="CF38" s="374"/>
      <c r="CG38" s="374"/>
      <c r="CH38" s="374"/>
      <c r="CI38" s="374"/>
      <c r="CJ38" s="374"/>
      <c r="CK38" s="374"/>
      <c r="CL38" s="374"/>
      <c r="CM38" s="374"/>
      <c r="CN38" s="167"/>
      <c r="CO38" s="375">
        <f t="shared" si="3"/>
        <v>23</v>
      </c>
      <c r="CP38" s="375"/>
      <c r="CQ38" s="374" t="str">
        <f>IF('各会計、関係団体の財政状況及び健全化判断比率'!BS11="","",'各会計、関係団体の財政状況及び健全化判断比率'!BS11)</f>
        <v>大田原ツーリズム</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14</v>
      </c>
      <c r="BX39" s="375"/>
      <c r="BY39" s="374" t="str">
        <f>IF('各会計、関係団体の財政状況及び健全化判断比率'!B73="","",'各会計、関係団体の財政状況及び健全化判断比率'!B73)</f>
        <v>那須地区消防組合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15</v>
      </c>
      <c r="BX40" s="375"/>
      <c r="BY40" s="374" t="str">
        <f>IF('各会計、関係団体の財政状況及び健全化判断比率'!B74="","",'各会計、関係団体の財政状況及び健全化判断比率'!B74)</f>
        <v>栃木県市町村総合事務組合（一般会計）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16</v>
      </c>
      <c r="BX41" s="375"/>
      <c r="BY41" s="374" t="str">
        <f>IF('各会計、関係団体の財政状況及び健全化判断比率'!B75="","",'各会計、関係団体の財政状況及び健全化判断比率'!B75)</f>
        <v>栃木県市町村総合事務組合（特別会計）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17</v>
      </c>
      <c r="BX42" s="375"/>
      <c r="BY42" s="374" t="str">
        <f>IF('各会計、関係団体の財政状況及び健全化判断比率'!B76="","",'各会計、関係団体の財政状況及び健全化判断比率'!B76)</f>
        <v>栃木県後期高齢者医療広域連合（一般会計）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18</v>
      </c>
      <c r="BX43" s="375"/>
      <c r="BY43" s="374" t="str">
        <f>IF('各会計、関係団体の財政状況及び健全化判断比率'!B77="","",'各会計、関係団体の財政状況及び健全化判断比率'!B77)</f>
        <v>栃木県後期高齢者医療広域連合（特別会計）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10432094</v>
      </c>
      <c r="S5" s="671"/>
      <c r="T5" s="671"/>
      <c r="U5" s="671"/>
      <c r="V5" s="671"/>
      <c r="W5" s="671"/>
      <c r="X5" s="671"/>
      <c r="Y5" s="718"/>
      <c r="Z5" s="731">
        <v>29.7</v>
      </c>
      <c r="AA5" s="731"/>
      <c r="AB5" s="731"/>
      <c r="AC5" s="731"/>
      <c r="AD5" s="732">
        <v>10109191</v>
      </c>
      <c r="AE5" s="732"/>
      <c r="AF5" s="732"/>
      <c r="AG5" s="732"/>
      <c r="AH5" s="732"/>
      <c r="AI5" s="732"/>
      <c r="AJ5" s="732"/>
      <c r="AK5" s="732"/>
      <c r="AL5" s="719">
        <v>54.9</v>
      </c>
      <c r="AM5" s="688"/>
      <c r="AN5" s="688"/>
      <c r="AO5" s="720"/>
      <c r="AP5" s="707" t="s">
        <v>210</v>
      </c>
      <c r="AQ5" s="708"/>
      <c r="AR5" s="708"/>
      <c r="AS5" s="708"/>
      <c r="AT5" s="708"/>
      <c r="AU5" s="708"/>
      <c r="AV5" s="708"/>
      <c r="AW5" s="708"/>
      <c r="AX5" s="708"/>
      <c r="AY5" s="708"/>
      <c r="AZ5" s="708"/>
      <c r="BA5" s="708"/>
      <c r="BB5" s="708"/>
      <c r="BC5" s="708"/>
      <c r="BD5" s="708"/>
      <c r="BE5" s="708"/>
      <c r="BF5" s="709"/>
      <c r="BG5" s="620">
        <v>10087389</v>
      </c>
      <c r="BH5" s="621"/>
      <c r="BI5" s="621"/>
      <c r="BJ5" s="621"/>
      <c r="BK5" s="621"/>
      <c r="BL5" s="621"/>
      <c r="BM5" s="621"/>
      <c r="BN5" s="622"/>
      <c r="BO5" s="673">
        <v>96.7</v>
      </c>
      <c r="BP5" s="673"/>
      <c r="BQ5" s="673"/>
      <c r="BR5" s="673"/>
      <c r="BS5" s="674">
        <v>168798</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335435</v>
      </c>
      <c r="S6" s="621"/>
      <c r="T6" s="621"/>
      <c r="U6" s="621"/>
      <c r="V6" s="621"/>
      <c r="W6" s="621"/>
      <c r="X6" s="621"/>
      <c r="Y6" s="622"/>
      <c r="Z6" s="673">
        <v>1</v>
      </c>
      <c r="AA6" s="673"/>
      <c r="AB6" s="673"/>
      <c r="AC6" s="673"/>
      <c r="AD6" s="674">
        <v>335435</v>
      </c>
      <c r="AE6" s="674"/>
      <c r="AF6" s="674"/>
      <c r="AG6" s="674"/>
      <c r="AH6" s="674"/>
      <c r="AI6" s="674"/>
      <c r="AJ6" s="674"/>
      <c r="AK6" s="674"/>
      <c r="AL6" s="643">
        <v>1.8</v>
      </c>
      <c r="AM6" s="675"/>
      <c r="AN6" s="675"/>
      <c r="AO6" s="676"/>
      <c r="AP6" s="617" t="s">
        <v>215</v>
      </c>
      <c r="AQ6" s="618"/>
      <c r="AR6" s="618"/>
      <c r="AS6" s="618"/>
      <c r="AT6" s="618"/>
      <c r="AU6" s="618"/>
      <c r="AV6" s="618"/>
      <c r="AW6" s="618"/>
      <c r="AX6" s="618"/>
      <c r="AY6" s="618"/>
      <c r="AZ6" s="618"/>
      <c r="BA6" s="618"/>
      <c r="BB6" s="618"/>
      <c r="BC6" s="618"/>
      <c r="BD6" s="618"/>
      <c r="BE6" s="618"/>
      <c r="BF6" s="619"/>
      <c r="BG6" s="620">
        <v>10087389</v>
      </c>
      <c r="BH6" s="621"/>
      <c r="BI6" s="621"/>
      <c r="BJ6" s="621"/>
      <c r="BK6" s="621"/>
      <c r="BL6" s="621"/>
      <c r="BM6" s="621"/>
      <c r="BN6" s="622"/>
      <c r="BO6" s="673">
        <v>96.7</v>
      </c>
      <c r="BP6" s="673"/>
      <c r="BQ6" s="673"/>
      <c r="BR6" s="673"/>
      <c r="BS6" s="674">
        <v>168798</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273943</v>
      </c>
      <c r="CS6" s="621"/>
      <c r="CT6" s="621"/>
      <c r="CU6" s="621"/>
      <c r="CV6" s="621"/>
      <c r="CW6" s="621"/>
      <c r="CX6" s="621"/>
      <c r="CY6" s="622"/>
      <c r="CZ6" s="673">
        <v>0.8</v>
      </c>
      <c r="DA6" s="673"/>
      <c r="DB6" s="673"/>
      <c r="DC6" s="673"/>
      <c r="DD6" s="626" t="s">
        <v>217</v>
      </c>
      <c r="DE6" s="621"/>
      <c r="DF6" s="621"/>
      <c r="DG6" s="621"/>
      <c r="DH6" s="621"/>
      <c r="DI6" s="621"/>
      <c r="DJ6" s="621"/>
      <c r="DK6" s="621"/>
      <c r="DL6" s="621"/>
      <c r="DM6" s="621"/>
      <c r="DN6" s="621"/>
      <c r="DO6" s="621"/>
      <c r="DP6" s="622"/>
      <c r="DQ6" s="626">
        <v>273943</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6987</v>
      </c>
      <c r="S7" s="621"/>
      <c r="T7" s="621"/>
      <c r="U7" s="621"/>
      <c r="V7" s="621"/>
      <c r="W7" s="621"/>
      <c r="X7" s="621"/>
      <c r="Y7" s="622"/>
      <c r="Z7" s="673">
        <v>0</v>
      </c>
      <c r="AA7" s="673"/>
      <c r="AB7" s="673"/>
      <c r="AC7" s="673"/>
      <c r="AD7" s="674">
        <v>6987</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4416361</v>
      </c>
      <c r="BH7" s="621"/>
      <c r="BI7" s="621"/>
      <c r="BJ7" s="621"/>
      <c r="BK7" s="621"/>
      <c r="BL7" s="621"/>
      <c r="BM7" s="621"/>
      <c r="BN7" s="622"/>
      <c r="BO7" s="673">
        <v>42.3</v>
      </c>
      <c r="BP7" s="673"/>
      <c r="BQ7" s="673"/>
      <c r="BR7" s="673"/>
      <c r="BS7" s="674">
        <v>168798</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3820891</v>
      </c>
      <c r="CS7" s="621"/>
      <c r="CT7" s="621"/>
      <c r="CU7" s="621"/>
      <c r="CV7" s="621"/>
      <c r="CW7" s="621"/>
      <c r="CX7" s="621"/>
      <c r="CY7" s="622"/>
      <c r="CZ7" s="673">
        <v>11.2</v>
      </c>
      <c r="DA7" s="673"/>
      <c r="DB7" s="673"/>
      <c r="DC7" s="673"/>
      <c r="DD7" s="626">
        <v>253455</v>
      </c>
      <c r="DE7" s="621"/>
      <c r="DF7" s="621"/>
      <c r="DG7" s="621"/>
      <c r="DH7" s="621"/>
      <c r="DI7" s="621"/>
      <c r="DJ7" s="621"/>
      <c r="DK7" s="621"/>
      <c r="DL7" s="621"/>
      <c r="DM7" s="621"/>
      <c r="DN7" s="621"/>
      <c r="DO7" s="621"/>
      <c r="DP7" s="622"/>
      <c r="DQ7" s="626">
        <v>3044596</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26799</v>
      </c>
      <c r="S8" s="621"/>
      <c r="T8" s="621"/>
      <c r="U8" s="621"/>
      <c r="V8" s="621"/>
      <c r="W8" s="621"/>
      <c r="X8" s="621"/>
      <c r="Y8" s="622"/>
      <c r="Z8" s="673">
        <v>0.1</v>
      </c>
      <c r="AA8" s="673"/>
      <c r="AB8" s="673"/>
      <c r="AC8" s="673"/>
      <c r="AD8" s="674">
        <v>26799</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124117</v>
      </c>
      <c r="BH8" s="621"/>
      <c r="BI8" s="621"/>
      <c r="BJ8" s="621"/>
      <c r="BK8" s="621"/>
      <c r="BL8" s="621"/>
      <c r="BM8" s="621"/>
      <c r="BN8" s="622"/>
      <c r="BO8" s="673">
        <v>1.2</v>
      </c>
      <c r="BP8" s="673"/>
      <c r="BQ8" s="673"/>
      <c r="BR8" s="673"/>
      <c r="BS8" s="626" t="s">
        <v>223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10702566</v>
      </c>
      <c r="CS8" s="621"/>
      <c r="CT8" s="621"/>
      <c r="CU8" s="621"/>
      <c r="CV8" s="621"/>
      <c r="CW8" s="621"/>
      <c r="CX8" s="621"/>
      <c r="CY8" s="622"/>
      <c r="CZ8" s="673">
        <v>31.4</v>
      </c>
      <c r="DA8" s="673"/>
      <c r="DB8" s="673"/>
      <c r="DC8" s="673"/>
      <c r="DD8" s="626">
        <v>520828</v>
      </c>
      <c r="DE8" s="621"/>
      <c r="DF8" s="621"/>
      <c r="DG8" s="621"/>
      <c r="DH8" s="621"/>
      <c r="DI8" s="621"/>
      <c r="DJ8" s="621"/>
      <c r="DK8" s="621"/>
      <c r="DL8" s="621"/>
      <c r="DM8" s="621"/>
      <c r="DN8" s="621"/>
      <c r="DO8" s="621"/>
      <c r="DP8" s="622"/>
      <c r="DQ8" s="626">
        <v>5144936</v>
      </c>
      <c r="DR8" s="621"/>
      <c r="DS8" s="621"/>
      <c r="DT8" s="621"/>
      <c r="DU8" s="621"/>
      <c r="DV8" s="621"/>
      <c r="DW8" s="621"/>
      <c r="DX8" s="621"/>
      <c r="DY8" s="621"/>
      <c r="DZ8" s="621"/>
      <c r="EA8" s="621"/>
      <c r="EB8" s="621"/>
      <c r="EC8" s="656"/>
    </row>
    <row r="9" spans="2:143" ht="11.25" customHeight="1">
      <c r="B9" s="617" t="s">
        <v>225</v>
      </c>
      <c r="C9" s="618"/>
      <c r="D9" s="618"/>
      <c r="E9" s="618"/>
      <c r="F9" s="618"/>
      <c r="G9" s="618"/>
      <c r="H9" s="618"/>
      <c r="I9" s="618"/>
      <c r="J9" s="618"/>
      <c r="K9" s="618"/>
      <c r="L9" s="618"/>
      <c r="M9" s="618"/>
      <c r="N9" s="618"/>
      <c r="O9" s="618"/>
      <c r="P9" s="618"/>
      <c r="Q9" s="619"/>
      <c r="R9" s="620">
        <v>15438</v>
      </c>
      <c r="S9" s="621"/>
      <c r="T9" s="621"/>
      <c r="U9" s="621"/>
      <c r="V9" s="621"/>
      <c r="W9" s="621"/>
      <c r="X9" s="621"/>
      <c r="Y9" s="622"/>
      <c r="Z9" s="673">
        <v>0</v>
      </c>
      <c r="AA9" s="673"/>
      <c r="AB9" s="673"/>
      <c r="AC9" s="673"/>
      <c r="AD9" s="674">
        <v>15438</v>
      </c>
      <c r="AE9" s="674"/>
      <c r="AF9" s="674"/>
      <c r="AG9" s="674"/>
      <c r="AH9" s="674"/>
      <c r="AI9" s="674"/>
      <c r="AJ9" s="674"/>
      <c r="AK9" s="674"/>
      <c r="AL9" s="643">
        <v>0.1</v>
      </c>
      <c r="AM9" s="675"/>
      <c r="AN9" s="675"/>
      <c r="AO9" s="676"/>
      <c r="AP9" s="617" t="s">
        <v>226</v>
      </c>
      <c r="AQ9" s="618"/>
      <c r="AR9" s="618"/>
      <c r="AS9" s="618"/>
      <c r="AT9" s="618"/>
      <c r="AU9" s="618"/>
      <c r="AV9" s="618"/>
      <c r="AW9" s="618"/>
      <c r="AX9" s="618"/>
      <c r="AY9" s="618"/>
      <c r="AZ9" s="618"/>
      <c r="BA9" s="618"/>
      <c r="BB9" s="618"/>
      <c r="BC9" s="618"/>
      <c r="BD9" s="618"/>
      <c r="BE9" s="618"/>
      <c r="BF9" s="619"/>
      <c r="BG9" s="620">
        <v>3276294</v>
      </c>
      <c r="BH9" s="621"/>
      <c r="BI9" s="621"/>
      <c r="BJ9" s="621"/>
      <c r="BK9" s="621"/>
      <c r="BL9" s="621"/>
      <c r="BM9" s="621"/>
      <c r="BN9" s="622"/>
      <c r="BO9" s="673">
        <v>31.4</v>
      </c>
      <c r="BP9" s="673"/>
      <c r="BQ9" s="673"/>
      <c r="BR9" s="673"/>
      <c r="BS9" s="626" t="s">
        <v>223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2186805</v>
      </c>
      <c r="CS9" s="621"/>
      <c r="CT9" s="621"/>
      <c r="CU9" s="621"/>
      <c r="CV9" s="621"/>
      <c r="CW9" s="621"/>
      <c r="CX9" s="621"/>
      <c r="CY9" s="622"/>
      <c r="CZ9" s="673">
        <v>6.4</v>
      </c>
      <c r="DA9" s="673"/>
      <c r="DB9" s="673"/>
      <c r="DC9" s="673"/>
      <c r="DD9" s="626">
        <v>18503</v>
      </c>
      <c r="DE9" s="621"/>
      <c r="DF9" s="621"/>
      <c r="DG9" s="621"/>
      <c r="DH9" s="621"/>
      <c r="DI9" s="621"/>
      <c r="DJ9" s="621"/>
      <c r="DK9" s="621"/>
      <c r="DL9" s="621"/>
      <c r="DM9" s="621"/>
      <c r="DN9" s="621"/>
      <c r="DO9" s="621"/>
      <c r="DP9" s="622"/>
      <c r="DQ9" s="626">
        <v>2059680</v>
      </c>
      <c r="DR9" s="621"/>
      <c r="DS9" s="621"/>
      <c r="DT9" s="621"/>
      <c r="DU9" s="621"/>
      <c r="DV9" s="621"/>
      <c r="DW9" s="621"/>
      <c r="DX9" s="621"/>
      <c r="DY9" s="621"/>
      <c r="DZ9" s="621"/>
      <c r="EA9" s="621"/>
      <c r="EB9" s="621"/>
      <c r="EC9" s="656"/>
    </row>
    <row r="10" spans="2:143" ht="11.25" customHeight="1">
      <c r="B10" s="617" t="s">
        <v>228</v>
      </c>
      <c r="C10" s="618"/>
      <c r="D10" s="618"/>
      <c r="E10" s="618"/>
      <c r="F10" s="618"/>
      <c r="G10" s="618"/>
      <c r="H10" s="618"/>
      <c r="I10" s="618"/>
      <c r="J10" s="618"/>
      <c r="K10" s="618"/>
      <c r="L10" s="618"/>
      <c r="M10" s="618"/>
      <c r="N10" s="618"/>
      <c r="O10" s="618"/>
      <c r="P10" s="618"/>
      <c r="Q10" s="619"/>
      <c r="R10" s="620">
        <v>1358869</v>
      </c>
      <c r="S10" s="621"/>
      <c r="T10" s="621"/>
      <c r="U10" s="621"/>
      <c r="V10" s="621"/>
      <c r="W10" s="621"/>
      <c r="X10" s="621"/>
      <c r="Y10" s="622"/>
      <c r="Z10" s="673">
        <v>3.9</v>
      </c>
      <c r="AA10" s="673"/>
      <c r="AB10" s="673"/>
      <c r="AC10" s="673"/>
      <c r="AD10" s="674">
        <v>1358869</v>
      </c>
      <c r="AE10" s="674"/>
      <c r="AF10" s="674"/>
      <c r="AG10" s="674"/>
      <c r="AH10" s="674"/>
      <c r="AI10" s="674"/>
      <c r="AJ10" s="674"/>
      <c r="AK10" s="674"/>
      <c r="AL10" s="643">
        <v>7.4</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209217</v>
      </c>
      <c r="BH10" s="621"/>
      <c r="BI10" s="621"/>
      <c r="BJ10" s="621"/>
      <c r="BK10" s="621"/>
      <c r="BL10" s="621"/>
      <c r="BM10" s="621"/>
      <c r="BN10" s="622"/>
      <c r="BO10" s="673">
        <v>2</v>
      </c>
      <c r="BP10" s="673"/>
      <c r="BQ10" s="673"/>
      <c r="BR10" s="673"/>
      <c r="BS10" s="626" t="s">
        <v>223</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43270</v>
      </c>
      <c r="CS10" s="621"/>
      <c r="CT10" s="621"/>
      <c r="CU10" s="621"/>
      <c r="CV10" s="621"/>
      <c r="CW10" s="621"/>
      <c r="CX10" s="621"/>
      <c r="CY10" s="622"/>
      <c r="CZ10" s="673">
        <v>0.1</v>
      </c>
      <c r="DA10" s="673"/>
      <c r="DB10" s="673"/>
      <c r="DC10" s="673"/>
      <c r="DD10" s="626" t="s">
        <v>223</v>
      </c>
      <c r="DE10" s="621"/>
      <c r="DF10" s="621"/>
      <c r="DG10" s="621"/>
      <c r="DH10" s="621"/>
      <c r="DI10" s="621"/>
      <c r="DJ10" s="621"/>
      <c r="DK10" s="621"/>
      <c r="DL10" s="621"/>
      <c r="DM10" s="621"/>
      <c r="DN10" s="621"/>
      <c r="DO10" s="621"/>
      <c r="DP10" s="622"/>
      <c r="DQ10" s="626">
        <v>42139</v>
      </c>
      <c r="DR10" s="621"/>
      <c r="DS10" s="621"/>
      <c r="DT10" s="621"/>
      <c r="DU10" s="621"/>
      <c r="DV10" s="621"/>
      <c r="DW10" s="621"/>
      <c r="DX10" s="621"/>
      <c r="DY10" s="621"/>
      <c r="DZ10" s="621"/>
      <c r="EA10" s="621"/>
      <c r="EB10" s="621"/>
      <c r="EC10" s="656"/>
    </row>
    <row r="11" spans="2:143" ht="11.25" customHeight="1">
      <c r="B11" s="617" t="s">
        <v>231</v>
      </c>
      <c r="C11" s="618"/>
      <c r="D11" s="618"/>
      <c r="E11" s="618"/>
      <c r="F11" s="618"/>
      <c r="G11" s="618"/>
      <c r="H11" s="618"/>
      <c r="I11" s="618"/>
      <c r="J11" s="618"/>
      <c r="K11" s="618"/>
      <c r="L11" s="618"/>
      <c r="M11" s="618"/>
      <c r="N11" s="618"/>
      <c r="O11" s="618"/>
      <c r="P11" s="618"/>
      <c r="Q11" s="619"/>
      <c r="R11" s="620">
        <v>79242</v>
      </c>
      <c r="S11" s="621"/>
      <c r="T11" s="621"/>
      <c r="U11" s="621"/>
      <c r="V11" s="621"/>
      <c r="W11" s="621"/>
      <c r="X11" s="621"/>
      <c r="Y11" s="622"/>
      <c r="Z11" s="673">
        <v>0.2</v>
      </c>
      <c r="AA11" s="673"/>
      <c r="AB11" s="673"/>
      <c r="AC11" s="673"/>
      <c r="AD11" s="674">
        <v>79242</v>
      </c>
      <c r="AE11" s="674"/>
      <c r="AF11" s="674"/>
      <c r="AG11" s="674"/>
      <c r="AH11" s="674"/>
      <c r="AI11" s="674"/>
      <c r="AJ11" s="674"/>
      <c r="AK11" s="674"/>
      <c r="AL11" s="643">
        <v>0.4</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806733</v>
      </c>
      <c r="BH11" s="621"/>
      <c r="BI11" s="621"/>
      <c r="BJ11" s="621"/>
      <c r="BK11" s="621"/>
      <c r="BL11" s="621"/>
      <c r="BM11" s="621"/>
      <c r="BN11" s="622"/>
      <c r="BO11" s="673">
        <v>7.7</v>
      </c>
      <c r="BP11" s="673"/>
      <c r="BQ11" s="673"/>
      <c r="BR11" s="673"/>
      <c r="BS11" s="626">
        <v>168798</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1493648</v>
      </c>
      <c r="CS11" s="621"/>
      <c r="CT11" s="621"/>
      <c r="CU11" s="621"/>
      <c r="CV11" s="621"/>
      <c r="CW11" s="621"/>
      <c r="CX11" s="621"/>
      <c r="CY11" s="622"/>
      <c r="CZ11" s="673">
        <v>4.4000000000000004</v>
      </c>
      <c r="DA11" s="673"/>
      <c r="DB11" s="673"/>
      <c r="DC11" s="673"/>
      <c r="DD11" s="626">
        <v>146089</v>
      </c>
      <c r="DE11" s="621"/>
      <c r="DF11" s="621"/>
      <c r="DG11" s="621"/>
      <c r="DH11" s="621"/>
      <c r="DI11" s="621"/>
      <c r="DJ11" s="621"/>
      <c r="DK11" s="621"/>
      <c r="DL11" s="621"/>
      <c r="DM11" s="621"/>
      <c r="DN11" s="621"/>
      <c r="DO11" s="621"/>
      <c r="DP11" s="622"/>
      <c r="DQ11" s="626">
        <v>771333</v>
      </c>
      <c r="DR11" s="621"/>
      <c r="DS11" s="621"/>
      <c r="DT11" s="621"/>
      <c r="DU11" s="621"/>
      <c r="DV11" s="621"/>
      <c r="DW11" s="621"/>
      <c r="DX11" s="621"/>
      <c r="DY11" s="621"/>
      <c r="DZ11" s="621"/>
      <c r="EA11" s="621"/>
      <c r="EB11" s="621"/>
      <c r="EC11" s="656"/>
    </row>
    <row r="12" spans="2:143" ht="11.25" customHeight="1">
      <c r="B12" s="617" t="s">
        <v>234</v>
      </c>
      <c r="C12" s="618"/>
      <c r="D12" s="618"/>
      <c r="E12" s="618"/>
      <c r="F12" s="618"/>
      <c r="G12" s="618"/>
      <c r="H12" s="618"/>
      <c r="I12" s="618"/>
      <c r="J12" s="618"/>
      <c r="K12" s="618"/>
      <c r="L12" s="618"/>
      <c r="M12" s="618"/>
      <c r="N12" s="618"/>
      <c r="O12" s="618"/>
      <c r="P12" s="618"/>
      <c r="Q12" s="619"/>
      <c r="R12" s="620" t="s">
        <v>223</v>
      </c>
      <c r="S12" s="621"/>
      <c r="T12" s="621"/>
      <c r="U12" s="621"/>
      <c r="V12" s="621"/>
      <c r="W12" s="621"/>
      <c r="X12" s="621"/>
      <c r="Y12" s="622"/>
      <c r="Z12" s="673" t="s">
        <v>223</v>
      </c>
      <c r="AA12" s="673"/>
      <c r="AB12" s="673"/>
      <c r="AC12" s="673"/>
      <c r="AD12" s="674" t="s">
        <v>223</v>
      </c>
      <c r="AE12" s="674"/>
      <c r="AF12" s="674"/>
      <c r="AG12" s="674"/>
      <c r="AH12" s="674"/>
      <c r="AI12" s="674"/>
      <c r="AJ12" s="674"/>
      <c r="AK12" s="674"/>
      <c r="AL12" s="643" t="s">
        <v>223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4939701</v>
      </c>
      <c r="BH12" s="621"/>
      <c r="BI12" s="621"/>
      <c r="BJ12" s="621"/>
      <c r="BK12" s="621"/>
      <c r="BL12" s="621"/>
      <c r="BM12" s="621"/>
      <c r="BN12" s="622"/>
      <c r="BO12" s="673">
        <v>47.4</v>
      </c>
      <c r="BP12" s="673"/>
      <c r="BQ12" s="673"/>
      <c r="BR12" s="673"/>
      <c r="BS12" s="626" t="s">
        <v>223</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1058847</v>
      </c>
      <c r="CS12" s="621"/>
      <c r="CT12" s="621"/>
      <c r="CU12" s="621"/>
      <c r="CV12" s="621"/>
      <c r="CW12" s="621"/>
      <c r="CX12" s="621"/>
      <c r="CY12" s="622"/>
      <c r="CZ12" s="673">
        <v>3.1</v>
      </c>
      <c r="DA12" s="673"/>
      <c r="DB12" s="673"/>
      <c r="DC12" s="673"/>
      <c r="DD12" s="626">
        <v>30263</v>
      </c>
      <c r="DE12" s="621"/>
      <c r="DF12" s="621"/>
      <c r="DG12" s="621"/>
      <c r="DH12" s="621"/>
      <c r="DI12" s="621"/>
      <c r="DJ12" s="621"/>
      <c r="DK12" s="621"/>
      <c r="DL12" s="621"/>
      <c r="DM12" s="621"/>
      <c r="DN12" s="621"/>
      <c r="DO12" s="621"/>
      <c r="DP12" s="622"/>
      <c r="DQ12" s="626">
        <v>249618</v>
      </c>
      <c r="DR12" s="621"/>
      <c r="DS12" s="621"/>
      <c r="DT12" s="621"/>
      <c r="DU12" s="621"/>
      <c r="DV12" s="621"/>
      <c r="DW12" s="621"/>
      <c r="DX12" s="621"/>
      <c r="DY12" s="621"/>
      <c r="DZ12" s="621"/>
      <c r="EA12" s="621"/>
      <c r="EB12" s="621"/>
      <c r="EC12" s="656"/>
    </row>
    <row r="13" spans="2:143" ht="11.25" customHeight="1">
      <c r="B13" s="617" t="s">
        <v>237</v>
      </c>
      <c r="C13" s="618"/>
      <c r="D13" s="618"/>
      <c r="E13" s="618"/>
      <c r="F13" s="618"/>
      <c r="G13" s="618"/>
      <c r="H13" s="618"/>
      <c r="I13" s="618"/>
      <c r="J13" s="618"/>
      <c r="K13" s="618"/>
      <c r="L13" s="618"/>
      <c r="M13" s="618"/>
      <c r="N13" s="618"/>
      <c r="O13" s="618"/>
      <c r="P13" s="618"/>
      <c r="Q13" s="619"/>
      <c r="R13" s="620">
        <v>79376</v>
      </c>
      <c r="S13" s="621"/>
      <c r="T13" s="621"/>
      <c r="U13" s="621"/>
      <c r="V13" s="621"/>
      <c r="W13" s="621"/>
      <c r="X13" s="621"/>
      <c r="Y13" s="622"/>
      <c r="Z13" s="673">
        <v>0.2</v>
      </c>
      <c r="AA13" s="673"/>
      <c r="AB13" s="673"/>
      <c r="AC13" s="673"/>
      <c r="AD13" s="674">
        <v>79376</v>
      </c>
      <c r="AE13" s="674"/>
      <c r="AF13" s="674"/>
      <c r="AG13" s="674"/>
      <c r="AH13" s="674"/>
      <c r="AI13" s="674"/>
      <c r="AJ13" s="674"/>
      <c r="AK13" s="674"/>
      <c r="AL13" s="643">
        <v>0.4</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4930845</v>
      </c>
      <c r="BH13" s="621"/>
      <c r="BI13" s="621"/>
      <c r="BJ13" s="621"/>
      <c r="BK13" s="621"/>
      <c r="BL13" s="621"/>
      <c r="BM13" s="621"/>
      <c r="BN13" s="622"/>
      <c r="BO13" s="673">
        <v>47.3</v>
      </c>
      <c r="BP13" s="673"/>
      <c r="BQ13" s="673"/>
      <c r="BR13" s="673"/>
      <c r="BS13" s="626" t="s">
        <v>223</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3611534</v>
      </c>
      <c r="CS13" s="621"/>
      <c r="CT13" s="621"/>
      <c r="CU13" s="621"/>
      <c r="CV13" s="621"/>
      <c r="CW13" s="621"/>
      <c r="CX13" s="621"/>
      <c r="CY13" s="622"/>
      <c r="CZ13" s="673">
        <v>10.6</v>
      </c>
      <c r="DA13" s="673"/>
      <c r="DB13" s="673"/>
      <c r="DC13" s="673"/>
      <c r="DD13" s="626">
        <v>2173297</v>
      </c>
      <c r="DE13" s="621"/>
      <c r="DF13" s="621"/>
      <c r="DG13" s="621"/>
      <c r="DH13" s="621"/>
      <c r="DI13" s="621"/>
      <c r="DJ13" s="621"/>
      <c r="DK13" s="621"/>
      <c r="DL13" s="621"/>
      <c r="DM13" s="621"/>
      <c r="DN13" s="621"/>
      <c r="DO13" s="621"/>
      <c r="DP13" s="622"/>
      <c r="DQ13" s="626">
        <v>1573140</v>
      </c>
      <c r="DR13" s="621"/>
      <c r="DS13" s="621"/>
      <c r="DT13" s="621"/>
      <c r="DU13" s="621"/>
      <c r="DV13" s="621"/>
      <c r="DW13" s="621"/>
      <c r="DX13" s="621"/>
      <c r="DY13" s="621"/>
      <c r="DZ13" s="621"/>
      <c r="EA13" s="621"/>
      <c r="EB13" s="621"/>
      <c r="EC13" s="656"/>
    </row>
    <row r="14" spans="2:143" ht="11.25" customHeight="1">
      <c r="B14" s="617" t="s">
        <v>240</v>
      </c>
      <c r="C14" s="618"/>
      <c r="D14" s="618"/>
      <c r="E14" s="618"/>
      <c r="F14" s="618"/>
      <c r="G14" s="618"/>
      <c r="H14" s="618"/>
      <c r="I14" s="618"/>
      <c r="J14" s="618"/>
      <c r="K14" s="618"/>
      <c r="L14" s="618"/>
      <c r="M14" s="618"/>
      <c r="N14" s="618"/>
      <c r="O14" s="618"/>
      <c r="P14" s="618"/>
      <c r="Q14" s="619"/>
      <c r="R14" s="620" t="s">
        <v>223</v>
      </c>
      <c r="S14" s="621"/>
      <c r="T14" s="621"/>
      <c r="U14" s="621"/>
      <c r="V14" s="621"/>
      <c r="W14" s="621"/>
      <c r="X14" s="621"/>
      <c r="Y14" s="622"/>
      <c r="Z14" s="673" t="s">
        <v>223</v>
      </c>
      <c r="AA14" s="673"/>
      <c r="AB14" s="673"/>
      <c r="AC14" s="673"/>
      <c r="AD14" s="674" t="s">
        <v>223</v>
      </c>
      <c r="AE14" s="674"/>
      <c r="AF14" s="674"/>
      <c r="AG14" s="674"/>
      <c r="AH14" s="674"/>
      <c r="AI14" s="674"/>
      <c r="AJ14" s="674"/>
      <c r="AK14" s="674"/>
      <c r="AL14" s="643" t="s">
        <v>223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219974</v>
      </c>
      <c r="BH14" s="621"/>
      <c r="BI14" s="621"/>
      <c r="BJ14" s="621"/>
      <c r="BK14" s="621"/>
      <c r="BL14" s="621"/>
      <c r="BM14" s="621"/>
      <c r="BN14" s="622"/>
      <c r="BO14" s="673">
        <v>2.1</v>
      </c>
      <c r="BP14" s="673"/>
      <c r="BQ14" s="673"/>
      <c r="BR14" s="673"/>
      <c r="BS14" s="626" t="s">
        <v>223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1200476</v>
      </c>
      <c r="CS14" s="621"/>
      <c r="CT14" s="621"/>
      <c r="CU14" s="621"/>
      <c r="CV14" s="621"/>
      <c r="CW14" s="621"/>
      <c r="CX14" s="621"/>
      <c r="CY14" s="622"/>
      <c r="CZ14" s="673">
        <v>3.5</v>
      </c>
      <c r="DA14" s="673"/>
      <c r="DB14" s="673"/>
      <c r="DC14" s="673"/>
      <c r="DD14" s="626">
        <v>54602</v>
      </c>
      <c r="DE14" s="621"/>
      <c r="DF14" s="621"/>
      <c r="DG14" s="621"/>
      <c r="DH14" s="621"/>
      <c r="DI14" s="621"/>
      <c r="DJ14" s="621"/>
      <c r="DK14" s="621"/>
      <c r="DL14" s="621"/>
      <c r="DM14" s="621"/>
      <c r="DN14" s="621"/>
      <c r="DO14" s="621"/>
      <c r="DP14" s="622"/>
      <c r="DQ14" s="626">
        <v>1149085</v>
      </c>
      <c r="DR14" s="621"/>
      <c r="DS14" s="621"/>
      <c r="DT14" s="621"/>
      <c r="DU14" s="621"/>
      <c r="DV14" s="621"/>
      <c r="DW14" s="621"/>
      <c r="DX14" s="621"/>
      <c r="DY14" s="621"/>
      <c r="DZ14" s="621"/>
      <c r="EA14" s="621"/>
      <c r="EB14" s="621"/>
      <c r="EC14" s="656"/>
    </row>
    <row r="15" spans="2:143" ht="11.25" customHeight="1">
      <c r="B15" s="617" t="s">
        <v>243</v>
      </c>
      <c r="C15" s="618"/>
      <c r="D15" s="618"/>
      <c r="E15" s="618"/>
      <c r="F15" s="618"/>
      <c r="G15" s="618"/>
      <c r="H15" s="618"/>
      <c r="I15" s="618"/>
      <c r="J15" s="618"/>
      <c r="K15" s="618"/>
      <c r="L15" s="618"/>
      <c r="M15" s="618"/>
      <c r="N15" s="618"/>
      <c r="O15" s="618"/>
      <c r="P15" s="618"/>
      <c r="Q15" s="619"/>
      <c r="R15" s="620">
        <v>40343</v>
      </c>
      <c r="S15" s="621"/>
      <c r="T15" s="621"/>
      <c r="U15" s="621"/>
      <c r="V15" s="621"/>
      <c r="W15" s="621"/>
      <c r="X15" s="621"/>
      <c r="Y15" s="622"/>
      <c r="Z15" s="673">
        <v>0.1</v>
      </c>
      <c r="AA15" s="673"/>
      <c r="AB15" s="673"/>
      <c r="AC15" s="673"/>
      <c r="AD15" s="674">
        <v>40343</v>
      </c>
      <c r="AE15" s="674"/>
      <c r="AF15" s="674"/>
      <c r="AG15" s="674"/>
      <c r="AH15" s="674"/>
      <c r="AI15" s="674"/>
      <c r="AJ15" s="674"/>
      <c r="AK15" s="674"/>
      <c r="AL15" s="643">
        <v>0.2</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511353</v>
      </c>
      <c r="BH15" s="621"/>
      <c r="BI15" s="621"/>
      <c r="BJ15" s="621"/>
      <c r="BK15" s="621"/>
      <c r="BL15" s="621"/>
      <c r="BM15" s="621"/>
      <c r="BN15" s="622"/>
      <c r="BO15" s="673">
        <v>4.9000000000000004</v>
      </c>
      <c r="BP15" s="673"/>
      <c r="BQ15" s="673"/>
      <c r="BR15" s="673"/>
      <c r="BS15" s="626" t="s">
        <v>223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5705088</v>
      </c>
      <c r="CS15" s="621"/>
      <c r="CT15" s="621"/>
      <c r="CU15" s="621"/>
      <c r="CV15" s="621"/>
      <c r="CW15" s="621"/>
      <c r="CX15" s="621"/>
      <c r="CY15" s="622"/>
      <c r="CZ15" s="673">
        <v>16.7</v>
      </c>
      <c r="DA15" s="673"/>
      <c r="DB15" s="673"/>
      <c r="DC15" s="673"/>
      <c r="DD15" s="626">
        <v>1965918</v>
      </c>
      <c r="DE15" s="621"/>
      <c r="DF15" s="621"/>
      <c r="DG15" s="621"/>
      <c r="DH15" s="621"/>
      <c r="DI15" s="621"/>
      <c r="DJ15" s="621"/>
      <c r="DK15" s="621"/>
      <c r="DL15" s="621"/>
      <c r="DM15" s="621"/>
      <c r="DN15" s="621"/>
      <c r="DO15" s="621"/>
      <c r="DP15" s="622"/>
      <c r="DQ15" s="626">
        <v>3706784</v>
      </c>
      <c r="DR15" s="621"/>
      <c r="DS15" s="621"/>
      <c r="DT15" s="621"/>
      <c r="DU15" s="621"/>
      <c r="DV15" s="621"/>
      <c r="DW15" s="621"/>
      <c r="DX15" s="621"/>
      <c r="DY15" s="621"/>
      <c r="DZ15" s="621"/>
      <c r="EA15" s="621"/>
      <c r="EB15" s="621"/>
      <c r="EC15" s="656"/>
    </row>
    <row r="16" spans="2:143" ht="11.25" customHeight="1">
      <c r="B16" s="617" t="s">
        <v>246</v>
      </c>
      <c r="C16" s="618"/>
      <c r="D16" s="618"/>
      <c r="E16" s="618"/>
      <c r="F16" s="618"/>
      <c r="G16" s="618"/>
      <c r="H16" s="618"/>
      <c r="I16" s="618"/>
      <c r="J16" s="618"/>
      <c r="K16" s="618"/>
      <c r="L16" s="618"/>
      <c r="M16" s="618"/>
      <c r="N16" s="618"/>
      <c r="O16" s="618"/>
      <c r="P16" s="618"/>
      <c r="Q16" s="619"/>
      <c r="R16" s="620">
        <v>7070370</v>
      </c>
      <c r="S16" s="621"/>
      <c r="T16" s="621"/>
      <c r="U16" s="621"/>
      <c r="V16" s="621"/>
      <c r="W16" s="621"/>
      <c r="X16" s="621"/>
      <c r="Y16" s="622"/>
      <c r="Z16" s="673">
        <v>20.100000000000001</v>
      </c>
      <c r="AA16" s="673"/>
      <c r="AB16" s="673"/>
      <c r="AC16" s="673"/>
      <c r="AD16" s="674">
        <v>6313944</v>
      </c>
      <c r="AE16" s="674"/>
      <c r="AF16" s="674"/>
      <c r="AG16" s="674"/>
      <c r="AH16" s="674"/>
      <c r="AI16" s="674"/>
      <c r="AJ16" s="674"/>
      <c r="AK16" s="674"/>
      <c r="AL16" s="643">
        <v>34.299999999999997</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223</v>
      </c>
      <c r="BH16" s="621"/>
      <c r="BI16" s="621"/>
      <c r="BJ16" s="621"/>
      <c r="BK16" s="621"/>
      <c r="BL16" s="621"/>
      <c r="BM16" s="621"/>
      <c r="BN16" s="622"/>
      <c r="BO16" s="673" t="s">
        <v>223</v>
      </c>
      <c r="BP16" s="673"/>
      <c r="BQ16" s="673"/>
      <c r="BR16" s="673"/>
      <c r="BS16" s="626" t="s">
        <v>223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8618</v>
      </c>
      <c r="CS16" s="621"/>
      <c r="CT16" s="621"/>
      <c r="CU16" s="621"/>
      <c r="CV16" s="621"/>
      <c r="CW16" s="621"/>
      <c r="CX16" s="621"/>
      <c r="CY16" s="622"/>
      <c r="CZ16" s="673">
        <v>0</v>
      </c>
      <c r="DA16" s="673"/>
      <c r="DB16" s="673"/>
      <c r="DC16" s="673"/>
      <c r="DD16" s="626" t="s">
        <v>223</v>
      </c>
      <c r="DE16" s="621"/>
      <c r="DF16" s="621"/>
      <c r="DG16" s="621"/>
      <c r="DH16" s="621"/>
      <c r="DI16" s="621"/>
      <c r="DJ16" s="621"/>
      <c r="DK16" s="621"/>
      <c r="DL16" s="621"/>
      <c r="DM16" s="621"/>
      <c r="DN16" s="621"/>
      <c r="DO16" s="621"/>
      <c r="DP16" s="622"/>
      <c r="DQ16" s="626">
        <v>2862</v>
      </c>
      <c r="DR16" s="621"/>
      <c r="DS16" s="621"/>
      <c r="DT16" s="621"/>
      <c r="DU16" s="621"/>
      <c r="DV16" s="621"/>
      <c r="DW16" s="621"/>
      <c r="DX16" s="621"/>
      <c r="DY16" s="621"/>
      <c r="DZ16" s="621"/>
      <c r="EA16" s="621"/>
      <c r="EB16" s="621"/>
      <c r="EC16" s="656"/>
    </row>
    <row r="17" spans="2:133" ht="11.25" customHeight="1">
      <c r="B17" s="617" t="s">
        <v>249</v>
      </c>
      <c r="C17" s="618"/>
      <c r="D17" s="618"/>
      <c r="E17" s="618"/>
      <c r="F17" s="618"/>
      <c r="G17" s="618"/>
      <c r="H17" s="618"/>
      <c r="I17" s="618"/>
      <c r="J17" s="618"/>
      <c r="K17" s="618"/>
      <c r="L17" s="618"/>
      <c r="M17" s="618"/>
      <c r="N17" s="618"/>
      <c r="O17" s="618"/>
      <c r="P17" s="618"/>
      <c r="Q17" s="619"/>
      <c r="R17" s="620">
        <v>6313944</v>
      </c>
      <c r="S17" s="621"/>
      <c r="T17" s="621"/>
      <c r="U17" s="621"/>
      <c r="V17" s="621"/>
      <c r="W17" s="621"/>
      <c r="X17" s="621"/>
      <c r="Y17" s="622"/>
      <c r="Z17" s="673">
        <v>17.899999999999999</v>
      </c>
      <c r="AA17" s="673"/>
      <c r="AB17" s="673"/>
      <c r="AC17" s="673"/>
      <c r="AD17" s="674">
        <v>6313944</v>
      </c>
      <c r="AE17" s="674"/>
      <c r="AF17" s="674"/>
      <c r="AG17" s="674"/>
      <c r="AH17" s="674"/>
      <c r="AI17" s="674"/>
      <c r="AJ17" s="674"/>
      <c r="AK17" s="674"/>
      <c r="AL17" s="643">
        <v>34.299999999999997</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223</v>
      </c>
      <c r="BH17" s="621"/>
      <c r="BI17" s="621"/>
      <c r="BJ17" s="621"/>
      <c r="BK17" s="621"/>
      <c r="BL17" s="621"/>
      <c r="BM17" s="621"/>
      <c r="BN17" s="622"/>
      <c r="BO17" s="673" t="s">
        <v>223</v>
      </c>
      <c r="BP17" s="673"/>
      <c r="BQ17" s="673"/>
      <c r="BR17" s="673"/>
      <c r="BS17" s="626" t="s">
        <v>223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3996906</v>
      </c>
      <c r="CS17" s="621"/>
      <c r="CT17" s="621"/>
      <c r="CU17" s="621"/>
      <c r="CV17" s="621"/>
      <c r="CW17" s="621"/>
      <c r="CX17" s="621"/>
      <c r="CY17" s="622"/>
      <c r="CZ17" s="673">
        <v>11.7</v>
      </c>
      <c r="DA17" s="673"/>
      <c r="DB17" s="673"/>
      <c r="DC17" s="673"/>
      <c r="DD17" s="626" t="s">
        <v>223</v>
      </c>
      <c r="DE17" s="621"/>
      <c r="DF17" s="621"/>
      <c r="DG17" s="621"/>
      <c r="DH17" s="621"/>
      <c r="DI17" s="621"/>
      <c r="DJ17" s="621"/>
      <c r="DK17" s="621"/>
      <c r="DL17" s="621"/>
      <c r="DM17" s="621"/>
      <c r="DN17" s="621"/>
      <c r="DO17" s="621"/>
      <c r="DP17" s="622"/>
      <c r="DQ17" s="626">
        <v>3931683</v>
      </c>
      <c r="DR17" s="621"/>
      <c r="DS17" s="621"/>
      <c r="DT17" s="621"/>
      <c r="DU17" s="621"/>
      <c r="DV17" s="621"/>
      <c r="DW17" s="621"/>
      <c r="DX17" s="621"/>
      <c r="DY17" s="621"/>
      <c r="DZ17" s="621"/>
      <c r="EA17" s="621"/>
      <c r="EB17" s="621"/>
      <c r="EC17" s="656"/>
    </row>
    <row r="18" spans="2:133" ht="11.25" customHeight="1">
      <c r="B18" s="617" t="s">
        <v>252</v>
      </c>
      <c r="C18" s="618"/>
      <c r="D18" s="618"/>
      <c r="E18" s="618"/>
      <c r="F18" s="618"/>
      <c r="G18" s="618"/>
      <c r="H18" s="618"/>
      <c r="I18" s="618"/>
      <c r="J18" s="618"/>
      <c r="K18" s="618"/>
      <c r="L18" s="618"/>
      <c r="M18" s="618"/>
      <c r="N18" s="618"/>
      <c r="O18" s="618"/>
      <c r="P18" s="618"/>
      <c r="Q18" s="619"/>
      <c r="R18" s="620">
        <v>734818</v>
      </c>
      <c r="S18" s="621"/>
      <c r="T18" s="621"/>
      <c r="U18" s="621"/>
      <c r="V18" s="621"/>
      <c r="W18" s="621"/>
      <c r="X18" s="621"/>
      <c r="Y18" s="622"/>
      <c r="Z18" s="673">
        <v>2.1</v>
      </c>
      <c r="AA18" s="673"/>
      <c r="AB18" s="673"/>
      <c r="AC18" s="673"/>
      <c r="AD18" s="674" t="s">
        <v>223</v>
      </c>
      <c r="AE18" s="674"/>
      <c r="AF18" s="674"/>
      <c r="AG18" s="674"/>
      <c r="AH18" s="674"/>
      <c r="AI18" s="674"/>
      <c r="AJ18" s="674"/>
      <c r="AK18" s="674"/>
      <c r="AL18" s="643" t="s">
        <v>223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223</v>
      </c>
      <c r="BH18" s="621"/>
      <c r="BI18" s="621"/>
      <c r="BJ18" s="621"/>
      <c r="BK18" s="621"/>
      <c r="BL18" s="621"/>
      <c r="BM18" s="621"/>
      <c r="BN18" s="622"/>
      <c r="BO18" s="673" t="s">
        <v>223</v>
      </c>
      <c r="BP18" s="673"/>
      <c r="BQ18" s="673"/>
      <c r="BR18" s="673"/>
      <c r="BS18" s="626" t="s">
        <v>223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223</v>
      </c>
      <c r="CS18" s="621"/>
      <c r="CT18" s="621"/>
      <c r="CU18" s="621"/>
      <c r="CV18" s="621"/>
      <c r="CW18" s="621"/>
      <c r="CX18" s="621"/>
      <c r="CY18" s="622"/>
      <c r="CZ18" s="673" t="s">
        <v>223</v>
      </c>
      <c r="DA18" s="673"/>
      <c r="DB18" s="673"/>
      <c r="DC18" s="673"/>
      <c r="DD18" s="626" t="s">
        <v>223</v>
      </c>
      <c r="DE18" s="621"/>
      <c r="DF18" s="621"/>
      <c r="DG18" s="621"/>
      <c r="DH18" s="621"/>
      <c r="DI18" s="621"/>
      <c r="DJ18" s="621"/>
      <c r="DK18" s="621"/>
      <c r="DL18" s="621"/>
      <c r="DM18" s="621"/>
      <c r="DN18" s="621"/>
      <c r="DO18" s="621"/>
      <c r="DP18" s="622"/>
      <c r="DQ18" s="626" t="s">
        <v>223</v>
      </c>
      <c r="DR18" s="621"/>
      <c r="DS18" s="621"/>
      <c r="DT18" s="621"/>
      <c r="DU18" s="621"/>
      <c r="DV18" s="621"/>
      <c r="DW18" s="621"/>
      <c r="DX18" s="621"/>
      <c r="DY18" s="621"/>
      <c r="DZ18" s="621"/>
      <c r="EA18" s="621"/>
      <c r="EB18" s="621"/>
      <c r="EC18" s="656"/>
    </row>
    <row r="19" spans="2:133" ht="11.25" customHeight="1">
      <c r="B19" s="617" t="s">
        <v>255</v>
      </c>
      <c r="C19" s="618"/>
      <c r="D19" s="618"/>
      <c r="E19" s="618"/>
      <c r="F19" s="618"/>
      <c r="G19" s="618"/>
      <c r="H19" s="618"/>
      <c r="I19" s="618"/>
      <c r="J19" s="618"/>
      <c r="K19" s="618"/>
      <c r="L19" s="618"/>
      <c r="M19" s="618"/>
      <c r="N19" s="618"/>
      <c r="O19" s="618"/>
      <c r="P19" s="618"/>
      <c r="Q19" s="619"/>
      <c r="R19" s="620">
        <v>21608</v>
      </c>
      <c r="S19" s="621"/>
      <c r="T19" s="621"/>
      <c r="U19" s="621"/>
      <c r="V19" s="621"/>
      <c r="W19" s="621"/>
      <c r="X19" s="621"/>
      <c r="Y19" s="622"/>
      <c r="Z19" s="673">
        <v>0.1</v>
      </c>
      <c r="AA19" s="673"/>
      <c r="AB19" s="673"/>
      <c r="AC19" s="673"/>
      <c r="AD19" s="674" t="s">
        <v>223</v>
      </c>
      <c r="AE19" s="674"/>
      <c r="AF19" s="674"/>
      <c r="AG19" s="674"/>
      <c r="AH19" s="674"/>
      <c r="AI19" s="674"/>
      <c r="AJ19" s="674"/>
      <c r="AK19" s="674"/>
      <c r="AL19" s="643" t="s">
        <v>223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344705</v>
      </c>
      <c r="BH19" s="621"/>
      <c r="BI19" s="621"/>
      <c r="BJ19" s="621"/>
      <c r="BK19" s="621"/>
      <c r="BL19" s="621"/>
      <c r="BM19" s="621"/>
      <c r="BN19" s="622"/>
      <c r="BO19" s="673">
        <v>3.3</v>
      </c>
      <c r="BP19" s="673"/>
      <c r="BQ19" s="673"/>
      <c r="BR19" s="673"/>
      <c r="BS19" s="626" t="s">
        <v>223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223</v>
      </c>
      <c r="CS19" s="621"/>
      <c r="CT19" s="621"/>
      <c r="CU19" s="621"/>
      <c r="CV19" s="621"/>
      <c r="CW19" s="621"/>
      <c r="CX19" s="621"/>
      <c r="CY19" s="622"/>
      <c r="CZ19" s="673" t="s">
        <v>223</v>
      </c>
      <c r="DA19" s="673"/>
      <c r="DB19" s="673"/>
      <c r="DC19" s="673"/>
      <c r="DD19" s="626" t="s">
        <v>223</v>
      </c>
      <c r="DE19" s="621"/>
      <c r="DF19" s="621"/>
      <c r="DG19" s="621"/>
      <c r="DH19" s="621"/>
      <c r="DI19" s="621"/>
      <c r="DJ19" s="621"/>
      <c r="DK19" s="621"/>
      <c r="DL19" s="621"/>
      <c r="DM19" s="621"/>
      <c r="DN19" s="621"/>
      <c r="DO19" s="621"/>
      <c r="DP19" s="622"/>
      <c r="DQ19" s="626" t="s">
        <v>223</v>
      </c>
      <c r="DR19" s="621"/>
      <c r="DS19" s="621"/>
      <c r="DT19" s="621"/>
      <c r="DU19" s="621"/>
      <c r="DV19" s="621"/>
      <c r="DW19" s="621"/>
      <c r="DX19" s="621"/>
      <c r="DY19" s="621"/>
      <c r="DZ19" s="621"/>
      <c r="EA19" s="621"/>
      <c r="EB19" s="621"/>
      <c r="EC19" s="656"/>
    </row>
    <row r="20" spans="2:133" ht="11.25" customHeight="1">
      <c r="B20" s="617" t="s">
        <v>258</v>
      </c>
      <c r="C20" s="618"/>
      <c r="D20" s="618"/>
      <c r="E20" s="618"/>
      <c r="F20" s="618"/>
      <c r="G20" s="618"/>
      <c r="H20" s="618"/>
      <c r="I20" s="618"/>
      <c r="J20" s="618"/>
      <c r="K20" s="618"/>
      <c r="L20" s="618"/>
      <c r="M20" s="618"/>
      <c r="N20" s="618"/>
      <c r="O20" s="618"/>
      <c r="P20" s="618"/>
      <c r="Q20" s="619"/>
      <c r="R20" s="620">
        <v>19444953</v>
      </c>
      <c r="S20" s="621"/>
      <c r="T20" s="621"/>
      <c r="U20" s="621"/>
      <c r="V20" s="621"/>
      <c r="W20" s="621"/>
      <c r="X20" s="621"/>
      <c r="Y20" s="622"/>
      <c r="Z20" s="673">
        <v>55.3</v>
      </c>
      <c r="AA20" s="673"/>
      <c r="AB20" s="673"/>
      <c r="AC20" s="673"/>
      <c r="AD20" s="674">
        <v>18365624</v>
      </c>
      <c r="AE20" s="674"/>
      <c r="AF20" s="674"/>
      <c r="AG20" s="674"/>
      <c r="AH20" s="674"/>
      <c r="AI20" s="674"/>
      <c r="AJ20" s="674"/>
      <c r="AK20" s="674"/>
      <c r="AL20" s="643">
        <v>99.8</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344705</v>
      </c>
      <c r="BH20" s="621"/>
      <c r="BI20" s="621"/>
      <c r="BJ20" s="621"/>
      <c r="BK20" s="621"/>
      <c r="BL20" s="621"/>
      <c r="BM20" s="621"/>
      <c r="BN20" s="622"/>
      <c r="BO20" s="673">
        <v>3.3</v>
      </c>
      <c r="BP20" s="673"/>
      <c r="BQ20" s="673"/>
      <c r="BR20" s="673"/>
      <c r="BS20" s="626" t="s">
        <v>223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34102592</v>
      </c>
      <c r="CS20" s="621"/>
      <c r="CT20" s="621"/>
      <c r="CU20" s="621"/>
      <c r="CV20" s="621"/>
      <c r="CW20" s="621"/>
      <c r="CX20" s="621"/>
      <c r="CY20" s="622"/>
      <c r="CZ20" s="673">
        <v>100</v>
      </c>
      <c r="DA20" s="673"/>
      <c r="DB20" s="673"/>
      <c r="DC20" s="673"/>
      <c r="DD20" s="626">
        <v>5162955</v>
      </c>
      <c r="DE20" s="621"/>
      <c r="DF20" s="621"/>
      <c r="DG20" s="621"/>
      <c r="DH20" s="621"/>
      <c r="DI20" s="621"/>
      <c r="DJ20" s="621"/>
      <c r="DK20" s="621"/>
      <c r="DL20" s="621"/>
      <c r="DM20" s="621"/>
      <c r="DN20" s="621"/>
      <c r="DO20" s="621"/>
      <c r="DP20" s="622"/>
      <c r="DQ20" s="626">
        <v>21949799</v>
      </c>
      <c r="DR20" s="621"/>
      <c r="DS20" s="621"/>
      <c r="DT20" s="621"/>
      <c r="DU20" s="621"/>
      <c r="DV20" s="621"/>
      <c r="DW20" s="621"/>
      <c r="DX20" s="621"/>
      <c r="DY20" s="621"/>
      <c r="DZ20" s="621"/>
      <c r="EA20" s="621"/>
      <c r="EB20" s="621"/>
      <c r="EC20" s="656"/>
    </row>
    <row r="21" spans="2:133" ht="11.25" customHeight="1">
      <c r="B21" s="617" t="s">
        <v>261</v>
      </c>
      <c r="C21" s="618"/>
      <c r="D21" s="618"/>
      <c r="E21" s="618"/>
      <c r="F21" s="618"/>
      <c r="G21" s="618"/>
      <c r="H21" s="618"/>
      <c r="I21" s="618"/>
      <c r="J21" s="618"/>
      <c r="K21" s="618"/>
      <c r="L21" s="618"/>
      <c r="M21" s="618"/>
      <c r="N21" s="618"/>
      <c r="O21" s="618"/>
      <c r="P21" s="618"/>
      <c r="Q21" s="619"/>
      <c r="R21" s="620">
        <v>7741</v>
      </c>
      <c r="S21" s="621"/>
      <c r="T21" s="621"/>
      <c r="U21" s="621"/>
      <c r="V21" s="621"/>
      <c r="W21" s="621"/>
      <c r="X21" s="621"/>
      <c r="Y21" s="622"/>
      <c r="Z21" s="673">
        <v>0</v>
      </c>
      <c r="AA21" s="673"/>
      <c r="AB21" s="673"/>
      <c r="AC21" s="673"/>
      <c r="AD21" s="674">
        <v>7741</v>
      </c>
      <c r="AE21" s="674"/>
      <c r="AF21" s="674"/>
      <c r="AG21" s="674"/>
      <c r="AH21" s="674"/>
      <c r="AI21" s="674"/>
      <c r="AJ21" s="674"/>
      <c r="AK21" s="674"/>
      <c r="AL21" s="643">
        <v>0</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v>21802</v>
      </c>
      <c r="BH21" s="621"/>
      <c r="BI21" s="621"/>
      <c r="BJ21" s="621"/>
      <c r="BK21" s="621"/>
      <c r="BL21" s="621"/>
      <c r="BM21" s="621"/>
      <c r="BN21" s="622"/>
      <c r="BO21" s="673">
        <v>0.2</v>
      </c>
      <c r="BP21" s="673"/>
      <c r="BQ21" s="673"/>
      <c r="BR21" s="673"/>
      <c r="BS21" s="626" t="s">
        <v>223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263</v>
      </c>
      <c r="C22" s="618"/>
      <c r="D22" s="618"/>
      <c r="E22" s="618"/>
      <c r="F22" s="618"/>
      <c r="G22" s="618"/>
      <c r="H22" s="618"/>
      <c r="I22" s="618"/>
      <c r="J22" s="618"/>
      <c r="K22" s="618"/>
      <c r="L22" s="618"/>
      <c r="M22" s="618"/>
      <c r="N22" s="618"/>
      <c r="O22" s="618"/>
      <c r="P22" s="618"/>
      <c r="Q22" s="619"/>
      <c r="R22" s="620">
        <v>278790</v>
      </c>
      <c r="S22" s="621"/>
      <c r="T22" s="621"/>
      <c r="U22" s="621"/>
      <c r="V22" s="621"/>
      <c r="W22" s="621"/>
      <c r="X22" s="621"/>
      <c r="Y22" s="622"/>
      <c r="Z22" s="673">
        <v>0.8</v>
      </c>
      <c r="AA22" s="673"/>
      <c r="AB22" s="673"/>
      <c r="AC22" s="673"/>
      <c r="AD22" s="674" t="s">
        <v>223</v>
      </c>
      <c r="AE22" s="674"/>
      <c r="AF22" s="674"/>
      <c r="AG22" s="674"/>
      <c r="AH22" s="674"/>
      <c r="AI22" s="674"/>
      <c r="AJ22" s="674"/>
      <c r="AK22" s="674"/>
      <c r="AL22" s="643" t="s">
        <v>223</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223</v>
      </c>
      <c r="BH22" s="621"/>
      <c r="BI22" s="621"/>
      <c r="BJ22" s="621"/>
      <c r="BK22" s="621"/>
      <c r="BL22" s="621"/>
      <c r="BM22" s="621"/>
      <c r="BN22" s="622"/>
      <c r="BO22" s="673" t="s">
        <v>223</v>
      </c>
      <c r="BP22" s="673"/>
      <c r="BQ22" s="673"/>
      <c r="BR22" s="673"/>
      <c r="BS22" s="626" t="s">
        <v>223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266</v>
      </c>
      <c r="C23" s="618"/>
      <c r="D23" s="618"/>
      <c r="E23" s="618"/>
      <c r="F23" s="618"/>
      <c r="G23" s="618"/>
      <c r="H23" s="618"/>
      <c r="I23" s="618"/>
      <c r="J23" s="618"/>
      <c r="K23" s="618"/>
      <c r="L23" s="618"/>
      <c r="M23" s="618"/>
      <c r="N23" s="618"/>
      <c r="O23" s="618"/>
      <c r="P23" s="618"/>
      <c r="Q23" s="619"/>
      <c r="R23" s="620">
        <v>453147</v>
      </c>
      <c r="S23" s="621"/>
      <c r="T23" s="621"/>
      <c r="U23" s="621"/>
      <c r="V23" s="621"/>
      <c r="W23" s="621"/>
      <c r="X23" s="621"/>
      <c r="Y23" s="622"/>
      <c r="Z23" s="673">
        <v>1.3</v>
      </c>
      <c r="AA23" s="673"/>
      <c r="AB23" s="673"/>
      <c r="AC23" s="673"/>
      <c r="AD23" s="674">
        <v>10003</v>
      </c>
      <c r="AE23" s="674"/>
      <c r="AF23" s="674"/>
      <c r="AG23" s="674"/>
      <c r="AH23" s="674"/>
      <c r="AI23" s="674"/>
      <c r="AJ23" s="674"/>
      <c r="AK23" s="674"/>
      <c r="AL23" s="643">
        <v>0.1</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v>322903</v>
      </c>
      <c r="BH23" s="621"/>
      <c r="BI23" s="621"/>
      <c r="BJ23" s="621"/>
      <c r="BK23" s="621"/>
      <c r="BL23" s="621"/>
      <c r="BM23" s="621"/>
      <c r="BN23" s="622"/>
      <c r="BO23" s="673">
        <v>3.1</v>
      </c>
      <c r="BP23" s="673"/>
      <c r="BQ23" s="673"/>
      <c r="BR23" s="673"/>
      <c r="BS23" s="626" t="s">
        <v>223</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c r="B24" s="617" t="s">
        <v>273</v>
      </c>
      <c r="C24" s="618"/>
      <c r="D24" s="618"/>
      <c r="E24" s="618"/>
      <c r="F24" s="618"/>
      <c r="G24" s="618"/>
      <c r="H24" s="618"/>
      <c r="I24" s="618"/>
      <c r="J24" s="618"/>
      <c r="K24" s="618"/>
      <c r="L24" s="618"/>
      <c r="M24" s="618"/>
      <c r="N24" s="618"/>
      <c r="O24" s="618"/>
      <c r="P24" s="618"/>
      <c r="Q24" s="619"/>
      <c r="R24" s="620">
        <v>51218</v>
      </c>
      <c r="S24" s="621"/>
      <c r="T24" s="621"/>
      <c r="U24" s="621"/>
      <c r="V24" s="621"/>
      <c r="W24" s="621"/>
      <c r="X24" s="621"/>
      <c r="Y24" s="622"/>
      <c r="Z24" s="673">
        <v>0.1</v>
      </c>
      <c r="AA24" s="673"/>
      <c r="AB24" s="673"/>
      <c r="AC24" s="673"/>
      <c r="AD24" s="674" t="s">
        <v>223</v>
      </c>
      <c r="AE24" s="674"/>
      <c r="AF24" s="674"/>
      <c r="AG24" s="674"/>
      <c r="AH24" s="674"/>
      <c r="AI24" s="674"/>
      <c r="AJ24" s="674"/>
      <c r="AK24" s="674"/>
      <c r="AL24" s="643" t="s">
        <v>223</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223</v>
      </c>
      <c r="BH24" s="621"/>
      <c r="BI24" s="621"/>
      <c r="BJ24" s="621"/>
      <c r="BK24" s="621"/>
      <c r="BL24" s="621"/>
      <c r="BM24" s="621"/>
      <c r="BN24" s="622"/>
      <c r="BO24" s="673" t="s">
        <v>223</v>
      </c>
      <c r="BP24" s="673"/>
      <c r="BQ24" s="673"/>
      <c r="BR24" s="673"/>
      <c r="BS24" s="626" t="s">
        <v>223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14819524</v>
      </c>
      <c r="CS24" s="671"/>
      <c r="CT24" s="671"/>
      <c r="CU24" s="671"/>
      <c r="CV24" s="671"/>
      <c r="CW24" s="671"/>
      <c r="CX24" s="671"/>
      <c r="CY24" s="718"/>
      <c r="CZ24" s="722">
        <v>43.5</v>
      </c>
      <c r="DA24" s="723"/>
      <c r="DB24" s="723"/>
      <c r="DC24" s="724"/>
      <c r="DD24" s="717">
        <v>10205053</v>
      </c>
      <c r="DE24" s="671"/>
      <c r="DF24" s="671"/>
      <c r="DG24" s="671"/>
      <c r="DH24" s="671"/>
      <c r="DI24" s="671"/>
      <c r="DJ24" s="671"/>
      <c r="DK24" s="718"/>
      <c r="DL24" s="717">
        <v>10092596</v>
      </c>
      <c r="DM24" s="671"/>
      <c r="DN24" s="671"/>
      <c r="DO24" s="671"/>
      <c r="DP24" s="671"/>
      <c r="DQ24" s="671"/>
      <c r="DR24" s="671"/>
      <c r="DS24" s="671"/>
      <c r="DT24" s="671"/>
      <c r="DU24" s="671"/>
      <c r="DV24" s="718"/>
      <c r="DW24" s="719">
        <v>51.3</v>
      </c>
      <c r="DX24" s="688"/>
      <c r="DY24" s="688"/>
      <c r="DZ24" s="688"/>
      <c r="EA24" s="688"/>
      <c r="EB24" s="688"/>
      <c r="EC24" s="720"/>
    </row>
    <row r="25" spans="2:133" ht="11.25" customHeight="1">
      <c r="B25" s="617" t="s">
        <v>276</v>
      </c>
      <c r="C25" s="618"/>
      <c r="D25" s="618"/>
      <c r="E25" s="618"/>
      <c r="F25" s="618"/>
      <c r="G25" s="618"/>
      <c r="H25" s="618"/>
      <c r="I25" s="618"/>
      <c r="J25" s="618"/>
      <c r="K25" s="618"/>
      <c r="L25" s="618"/>
      <c r="M25" s="618"/>
      <c r="N25" s="618"/>
      <c r="O25" s="618"/>
      <c r="P25" s="618"/>
      <c r="Q25" s="619"/>
      <c r="R25" s="620">
        <v>4618758</v>
      </c>
      <c r="S25" s="621"/>
      <c r="T25" s="621"/>
      <c r="U25" s="621"/>
      <c r="V25" s="621"/>
      <c r="W25" s="621"/>
      <c r="X25" s="621"/>
      <c r="Y25" s="622"/>
      <c r="Z25" s="673">
        <v>13.1</v>
      </c>
      <c r="AA25" s="673"/>
      <c r="AB25" s="673"/>
      <c r="AC25" s="673"/>
      <c r="AD25" s="674" t="s">
        <v>223</v>
      </c>
      <c r="AE25" s="674"/>
      <c r="AF25" s="674"/>
      <c r="AG25" s="674"/>
      <c r="AH25" s="674"/>
      <c r="AI25" s="674"/>
      <c r="AJ25" s="674"/>
      <c r="AK25" s="674"/>
      <c r="AL25" s="643" t="s">
        <v>223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223</v>
      </c>
      <c r="BH25" s="621"/>
      <c r="BI25" s="621"/>
      <c r="BJ25" s="621"/>
      <c r="BK25" s="621"/>
      <c r="BL25" s="621"/>
      <c r="BM25" s="621"/>
      <c r="BN25" s="622"/>
      <c r="BO25" s="673" t="s">
        <v>223</v>
      </c>
      <c r="BP25" s="673"/>
      <c r="BQ25" s="673"/>
      <c r="BR25" s="673"/>
      <c r="BS25" s="626" t="s">
        <v>223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4688320</v>
      </c>
      <c r="CS25" s="639"/>
      <c r="CT25" s="639"/>
      <c r="CU25" s="639"/>
      <c r="CV25" s="639"/>
      <c r="CW25" s="639"/>
      <c r="CX25" s="639"/>
      <c r="CY25" s="640"/>
      <c r="CZ25" s="623">
        <v>13.7</v>
      </c>
      <c r="DA25" s="641"/>
      <c r="DB25" s="641"/>
      <c r="DC25" s="642"/>
      <c r="DD25" s="626">
        <v>4416370</v>
      </c>
      <c r="DE25" s="639"/>
      <c r="DF25" s="639"/>
      <c r="DG25" s="639"/>
      <c r="DH25" s="639"/>
      <c r="DI25" s="639"/>
      <c r="DJ25" s="639"/>
      <c r="DK25" s="640"/>
      <c r="DL25" s="626">
        <v>4356936</v>
      </c>
      <c r="DM25" s="639"/>
      <c r="DN25" s="639"/>
      <c r="DO25" s="639"/>
      <c r="DP25" s="639"/>
      <c r="DQ25" s="639"/>
      <c r="DR25" s="639"/>
      <c r="DS25" s="639"/>
      <c r="DT25" s="639"/>
      <c r="DU25" s="639"/>
      <c r="DV25" s="640"/>
      <c r="DW25" s="643">
        <v>22.1</v>
      </c>
      <c r="DX25" s="644"/>
      <c r="DY25" s="644"/>
      <c r="DZ25" s="644"/>
      <c r="EA25" s="644"/>
      <c r="EB25" s="644"/>
      <c r="EC25" s="645"/>
    </row>
    <row r="26" spans="2:133" ht="11.25" customHeight="1">
      <c r="B26" s="714" t="s">
        <v>279</v>
      </c>
      <c r="C26" s="715"/>
      <c r="D26" s="715"/>
      <c r="E26" s="715"/>
      <c r="F26" s="715"/>
      <c r="G26" s="715"/>
      <c r="H26" s="715"/>
      <c r="I26" s="715"/>
      <c r="J26" s="715"/>
      <c r="K26" s="715"/>
      <c r="L26" s="715"/>
      <c r="M26" s="715"/>
      <c r="N26" s="715"/>
      <c r="O26" s="715"/>
      <c r="P26" s="715"/>
      <c r="Q26" s="716"/>
      <c r="R26" s="620" t="s">
        <v>223</v>
      </c>
      <c r="S26" s="621"/>
      <c r="T26" s="621"/>
      <c r="U26" s="621"/>
      <c r="V26" s="621"/>
      <c r="W26" s="621"/>
      <c r="X26" s="621"/>
      <c r="Y26" s="622"/>
      <c r="Z26" s="673" t="s">
        <v>223</v>
      </c>
      <c r="AA26" s="673"/>
      <c r="AB26" s="673"/>
      <c r="AC26" s="673"/>
      <c r="AD26" s="674" t="s">
        <v>223</v>
      </c>
      <c r="AE26" s="674"/>
      <c r="AF26" s="674"/>
      <c r="AG26" s="674"/>
      <c r="AH26" s="674"/>
      <c r="AI26" s="674"/>
      <c r="AJ26" s="674"/>
      <c r="AK26" s="674"/>
      <c r="AL26" s="643" t="s">
        <v>223</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223</v>
      </c>
      <c r="BH26" s="621"/>
      <c r="BI26" s="621"/>
      <c r="BJ26" s="621"/>
      <c r="BK26" s="621"/>
      <c r="BL26" s="621"/>
      <c r="BM26" s="621"/>
      <c r="BN26" s="622"/>
      <c r="BO26" s="673" t="s">
        <v>223</v>
      </c>
      <c r="BP26" s="673"/>
      <c r="BQ26" s="673"/>
      <c r="BR26" s="673"/>
      <c r="BS26" s="626" t="s">
        <v>223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2989666</v>
      </c>
      <c r="CS26" s="621"/>
      <c r="CT26" s="621"/>
      <c r="CU26" s="621"/>
      <c r="CV26" s="621"/>
      <c r="CW26" s="621"/>
      <c r="CX26" s="621"/>
      <c r="CY26" s="622"/>
      <c r="CZ26" s="623">
        <v>8.8000000000000007</v>
      </c>
      <c r="DA26" s="641"/>
      <c r="DB26" s="641"/>
      <c r="DC26" s="642"/>
      <c r="DD26" s="626">
        <v>2761529</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c r="B27" s="617" t="s">
        <v>282</v>
      </c>
      <c r="C27" s="618"/>
      <c r="D27" s="618"/>
      <c r="E27" s="618"/>
      <c r="F27" s="618"/>
      <c r="G27" s="618"/>
      <c r="H27" s="618"/>
      <c r="I27" s="618"/>
      <c r="J27" s="618"/>
      <c r="K27" s="618"/>
      <c r="L27" s="618"/>
      <c r="M27" s="618"/>
      <c r="N27" s="618"/>
      <c r="O27" s="618"/>
      <c r="P27" s="618"/>
      <c r="Q27" s="619"/>
      <c r="R27" s="620">
        <v>2637762</v>
      </c>
      <c r="S27" s="621"/>
      <c r="T27" s="621"/>
      <c r="U27" s="621"/>
      <c r="V27" s="621"/>
      <c r="W27" s="621"/>
      <c r="X27" s="621"/>
      <c r="Y27" s="622"/>
      <c r="Z27" s="673">
        <v>7.5</v>
      </c>
      <c r="AA27" s="673"/>
      <c r="AB27" s="673"/>
      <c r="AC27" s="673"/>
      <c r="AD27" s="674" t="s">
        <v>223</v>
      </c>
      <c r="AE27" s="674"/>
      <c r="AF27" s="674"/>
      <c r="AG27" s="674"/>
      <c r="AH27" s="674"/>
      <c r="AI27" s="674"/>
      <c r="AJ27" s="674"/>
      <c r="AK27" s="674"/>
      <c r="AL27" s="643" t="s">
        <v>223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10432094</v>
      </c>
      <c r="BH27" s="621"/>
      <c r="BI27" s="621"/>
      <c r="BJ27" s="621"/>
      <c r="BK27" s="621"/>
      <c r="BL27" s="621"/>
      <c r="BM27" s="621"/>
      <c r="BN27" s="622"/>
      <c r="BO27" s="673">
        <v>100</v>
      </c>
      <c r="BP27" s="673"/>
      <c r="BQ27" s="673"/>
      <c r="BR27" s="673"/>
      <c r="BS27" s="626">
        <v>168798</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6134298</v>
      </c>
      <c r="CS27" s="639"/>
      <c r="CT27" s="639"/>
      <c r="CU27" s="639"/>
      <c r="CV27" s="639"/>
      <c r="CW27" s="639"/>
      <c r="CX27" s="639"/>
      <c r="CY27" s="640"/>
      <c r="CZ27" s="623">
        <v>18</v>
      </c>
      <c r="DA27" s="641"/>
      <c r="DB27" s="641"/>
      <c r="DC27" s="642"/>
      <c r="DD27" s="626">
        <v>1857000</v>
      </c>
      <c r="DE27" s="639"/>
      <c r="DF27" s="639"/>
      <c r="DG27" s="639"/>
      <c r="DH27" s="639"/>
      <c r="DI27" s="639"/>
      <c r="DJ27" s="639"/>
      <c r="DK27" s="640"/>
      <c r="DL27" s="626">
        <v>1803977</v>
      </c>
      <c r="DM27" s="639"/>
      <c r="DN27" s="639"/>
      <c r="DO27" s="639"/>
      <c r="DP27" s="639"/>
      <c r="DQ27" s="639"/>
      <c r="DR27" s="639"/>
      <c r="DS27" s="639"/>
      <c r="DT27" s="639"/>
      <c r="DU27" s="639"/>
      <c r="DV27" s="640"/>
      <c r="DW27" s="643">
        <v>9.1999999999999993</v>
      </c>
      <c r="DX27" s="644"/>
      <c r="DY27" s="644"/>
      <c r="DZ27" s="644"/>
      <c r="EA27" s="644"/>
      <c r="EB27" s="644"/>
      <c r="EC27" s="645"/>
    </row>
    <row r="28" spans="2:133" ht="11.25" customHeight="1">
      <c r="B28" s="617" t="s">
        <v>285</v>
      </c>
      <c r="C28" s="618"/>
      <c r="D28" s="618"/>
      <c r="E28" s="618"/>
      <c r="F28" s="618"/>
      <c r="G28" s="618"/>
      <c r="H28" s="618"/>
      <c r="I28" s="618"/>
      <c r="J28" s="618"/>
      <c r="K28" s="618"/>
      <c r="L28" s="618"/>
      <c r="M28" s="618"/>
      <c r="N28" s="618"/>
      <c r="O28" s="618"/>
      <c r="P28" s="618"/>
      <c r="Q28" s="619"/>
      <c r="R28" s="620">
        <v>195923</v>
      </c>
      <c r="S28" s="621"/>
      <c r="T28" s="621"/>
      <c r="U28" s="621"/>
      <c r="V28" s="621"/>
      <c r="W28" s="621"/>
      <c r="X28" s="621"/>
      <c r="Y28" s="622"/>
      <c r="Z28" s="673">
        <v>0.6</v>
      </c>
      <c r="AA28" s="673"/>
      <c r="AB28" s="673"/>
      <c r="AC28" s="673"/>
      <c r="AD28" s="674">
        <v>15807</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3996906</v>
      </c>
      <c r="CS28" s="621"/>
      <c r="CT28" s="621"/>
      <c r="CU28" s="621"/>
      <c r="CV28" s="621"/>
      <c r="CW28" s="621"/>
      <c r="CX28" s="621"/>
      <c r="CY28" s="622"/>
      <c r="CZ28" s="623">
        <v>11.7</v>
      </c>
      <c r="DA28" s="641"/>
      <c r="DB28" s="641"/>
      <c r="DC28" s="642"/>
      <c r="DD28" s="626">
        <v>3931683</v>
      </c>
      <c r="DE28" s="621"/>
      <c r="DF28" s="621"/>
      <c r="DG28" s="621"/>
      <c r="DH28" s="621"/>
      <c r="DI28" s="621"/>
      <c r="DJ28" s="621"/>
      <c r="DK28" s="622"/>
      <c r="DL28" s="626">
        <v>3931683</v>
      </c>
      <c r="DM28" s="621"/>
      <c r="DN28" s="621"/>
      <c r="DO28" s="621"/>
      <c r="DP28" s="621"/>
      <c r="DQ28" s="621"/>
      <c r="DR28" s="621"/>
      <c r="DS28" s="621"/>
      <c r="DT28" s="621"/>
      <c r="DU28" s="621"/>
      <c r="DV28" s="622"/>
      <c r="DW28" s="643">
        <v>20</v>
      </c>
      <c r="DX28" s="644"/>
      <c r="DY28" s="644"/>
      <c r="DZ28" s="644"/>
      <c r="EA28" s="644"/>
      <c r="EB28" s="644"/>
      <c r="EC28" s="645"/>
    </row>
    <row r="29" spans="2:133" ht="11.25" customHeight="1">
      <c r="B29" s="617" t="s">
        <v>287</v>
      </c>
      <c r="C29" s="618"/>
      <c r="D29" s="618"/>
      <c r="E29" s="618"/>
      <c r="F29" s="618"/>
      <c r="G29" s="618"/>
      <c r="H29" s="618"/>
      <c r="I29" s="618"/>
      <c r="J29" s="618"/>
      <c r="K29" s="618"/>
      <c r="L29" s="618"/>
      <c r="M29" s="618"/>
      <c r="N29" s="618"/>
      <c r="O29" s="618"/>
      <c r="P29" s="618"/>
      <c r="Q29" s="619"/>
      <c r="R29" s="620">
        <v>151805</v>
      </c>
      <c r="S29" s="621"/>
      <c r="T29" s="621"/>
      <c r="U29" s="621"/>
      <c r="V29" s="621"/>
      <c r="W29" s="621"/>
      <c r="X29" s="621"/>
      <c r="Y29" s="622"/>
      <c r="Z29" s="673">
        <v>0.4</v>
      </c>
      <c r="AA29" s="673"/>
      <c r="AB29" s="673"/>
      <c r="AC29" s="673"/>
      <c r="AD29" s="674" t="s">
        <v>223</v>
      </c>
      <c r="AE29" s="674"/>
      <c r="AF29" s="674"/>
      <c r="AG29" s="674"/>
      <c r="AH29" s="674"/>
      <c r="AI29" s="674"/>
      <c r="AJ29" s="674"/>
      <c r="AK29" s="674"/>
      <c r="AL29" s="643" t="s">
        <v>223</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59</v>
      </c>
      <c r="CG29" s="654"/>
      <c r="CH29" s="654"/>
      <c r="CI29" s="654"/>
      <c r="CJ29" s="654"/>
      <c r="CK29" s="654"/>
      <c r="CL29" s="654"/>
      <c r="CM29" s="654"/>
      <c r="CN29" s="654"/>
      <c r="CO29" s="654"/>
      <c r="CP29" s="654"/>
      <c r="CQ29" s="655"/>
      <c r="CR29" s="620">
        <v>3996906</v>
      </c>
      <c r="CS29" s="639"/>
      <c r="CT29" s="639"/>
      <c r="CU29" s="639"/>
      <c r="CV29" s="639"/>
      <c r="CW29" s="639"/>
      <c r="CX29" s="639"/>
      <c r="CY29" s="640"/>
      <c r="CZ29" s="623">
        <v>11.7</v>
      </c>
      <c r="DA29" s="641"/>
      <c r="DB29" s="641"/>
      <c r="DC29" s="642"/>
      <c r="DD29" s="626">
        <v>3931683</v>
      </c>
      <c r="DE29" s="639"/>
      <c r="DF29" s="639"/>
      <c r="DG29" s="639"/>
      <c r="DH29" s="639"/>
      <c r="DI29" s="639"/>
      <c r="DJ29" s="639"/>
      <c r="DK29" s="640"/>
      <c r="DL29" s="626">
        <v>3931683</v>
      </c>
      <c r="DM29" s="639"/>
      <c r="DN29" s="639"/>
      <c r="DO29" s="639"/>
      <c r="DP29" s="639"/>
      <c r="DQ29" s="639"/>
      <c r="DR29" s="639"/>
      <c r="DS29" s="639"/>
      <c r="DT29" s="639"/>
      <c r="DU29" s="639"/>
      <c r="DV29" s="640"/>
      <c r="DW29" s="643">
        <v>20</v>
      </c>
      <c r="DX29" s="644"/>
      <c r="DY29" s="644"/>
      <c r="DZ29" s="644"/>
      <c r="EA29" s="644"/>
      <c r="EB29" s="644"/>
      <c r="EC29" s="645"/>
    </row>
    <row r="30" spans="2:133" ht="11.25" customHeight="1">
      <c r="B30" s="617" t="s">
        <v>291</v>
      </c>
      <c r="C30" s="618"/>
      <c r="D30" s="618"/>
      <c r="E30" s="618"/>
      <c r="F30" s="618"/>
      <c r="G30" s="618"/>
      <c r="H30" s="618"/>
      <c r="I30" s="618"/>
      <c r="J30" s="618"/>
      <c r="K30" s="618"/>
      <c r="L30" s="618"/>
      <c r="M30" s="618"/>
      <c r="N30" s="618"/>
      <c r="O30" s="618"/>
      <c r="P30" s="618"/>
      <c r="Q30" s="619"/>
      <c r="R30" s="620">
        <v>1220897</v>
      </c>
      <c r="S30" s="621"/>
      <c r="T30" s="621"/>
      <c r="U30" s="621"/>
      <c r="V30" s="621"/>
      <c r="W30" s="621"/>
      <c r="X30" s="621"/>
      <c r="Y30" s="622"/>
      <c r="Z30" s="673">
        <v>3.5</v>
      </c>
      <c r="AA30" s="673"/>
      <c r="AB30" s="673"/>
      <c r="AC30" s="673"/>
      <c r="AD30" s="674" t="s">
        <v>223</v>
      </c>
      <c r="AE30" s="674"/>
      <c r="AF30" s="674"/>
      <c r="AG30" s="674"/>
      <c r="AH30" s="674"/>
      <c r="AI30" s="674"/>
      <c r="AJ30" s="674"/>
      <c r="AK30" s="674"/>
      <c r="AL30" s="643" t="s">
        <v>223</v>
      </c>
      <c r="AM30" s="675"/>
      <c r="AN30" s="675"/>
      <c r="AO30" s="676"/>
      <c r="AP30" s="698" t="s">
        <v>292</v>
      </c>
      <c r="AQ30" s="699"/>
      <c r="AR30" s="699"/>
      <c r="AS30" s="699"/>
      <c r="AT30" s="704" t="s">
        <v>293</v>
      </c>
      <c r="AU30" s="184"/>
      <c r="AV30" s="184"/>
      <c r="AW30" s="184"/>
      <c r="AX30" s="707" t="s">
        <v>171</v>
      </c>
      <c r="AY30" s="708"/>
      <c r="AZ30" s="708"/>
      <c r="BA30" s="708"/>
      <c r="BB30" s="708"/>
      <c r="BC30" s="708"/>
      <c r="BD30" s="708"/>
      <c r="BE30" s="708"/>
      <c r="BF30" s="709"/>
      <c r="BG30" s="686">
        <v>98.9</v>
      </c>
      <c r="BH30" s="687"/>
      <c r="BI30" s="687"/>
      <c r="BJ30" s="687"/>
      <c r="BK30" s="687"/>
      <c r="BL30" s="687"/>
      <c r="BM30" s="688">
        <v>94.5</v>
      </c>
      <c r="BN30" s="687"/>
      <c r="BO30" s="687"/>
      <c r="BP30" s="687"/>
      <c r="BQ30" s="689"/>
      <c r="BR30" s="686">
        <v>98.8</v>
      </c>
      <c r="BS30" s="687"/>
      <c r="BT30" s="687"/>
      <c r="BU30" s="687"/>
      <c r="BV30" s="687"/>
      <c r="BW30" s="687"/>
      <c r="BX30" s="688">
        <v>93.7</v>
      </c>
      <c r="BY30" s="687"/>
      <c r="BZ30" s="687"/>
      <c r="CA30" s="687"/>
      <c r="CB30" s="689"/>
      <c r="CD30" s="692"/>
      <c r="CE30" s="693"/>
      <c r="CF30" s="657" t="s">
        <v>294</v>
      </c>
      <c r="CG30" s="654"/>
      <c r="CH30" s="654"/>
      <c r="CI30" s="654"/>
      <c r="CJ30" s="654"/>
      <c r="CK30" s="654"/>
      <c r="CL30" s="654"/>
      <c r="CM30" s="654"/>
      <c r="CN30" s="654"/>
      <c r="CO30" s="654"/>
      <c r="CP30" s="654"/>
      <c r="CQ30" s="655"/>
      <c r="CR30" s="620">
        <v>3746404</v>
      </c>
      <c r="CS30" s="621"/>
      <c r="CT30" s="621"/>
      <c r="CU30" s="621"/>
      <c r="CV30" s="621"/>
      <c r="CW30" s="621"/>
      <c r="CX30" s="621"/>
      <c r="CY30" s="622"/>
      <c r="CZ30" s="623">
        <v>11</v>
      </c>
      <c r="DA30" s="641"/>
      <c r="DB30" s="641"/>
      <c r="DC30" s="642"/>
      <c r="DD30" s="626">
        <v>3681181</v>
      </c>
      <c r="DE30" s="621"/>
      <c r="DF30" s="621"/>
      <c r="DG30" s="621"/>
      <c r="DH30" s="621"/>
      <c r="DI30" s="621"/>
      <c r="DJ30" s="621"/>
      <c r="DK30" s="622"/>
      <c r="DL30" s="626">
        <v>3681181</v>
      </c>
      <c r="DM30" s="621"/>
      <c r="DN30" s="621"/>
      <c r="DO30" s="621"/>
      <c r="DP30" s="621"/>
      <c r="DQ30" s="621"/>
      <c r="DR30" s="621"/>
      <c r="DS30" s="621"/>
      <c r="DT30" s="621"/>
      <c r="DU30" s="621"/>
      <c r="DV30" s="622"/>
      <c r="DW30" s="643">
        <v>18.7</v>
      </c>
      <c r="DX30" s="644"/>
      <c r="DY30" s="644"/>
      <c r="DZ30" s="644"/>
      <c r="EA30" s="644"/>
      <c r="EB30" s="644"/>
      <c r="EC30" s="645"/>
    </row>
    <row r="31" spans="2:133" ht="11.25" customHeight="1">
      <c r="B31" s="617" t="s">
        <v>295</v>
      </c>
      <c r="C31" s="618"/>
      <c r="D31" s="618"/>
      <c r="E31" s="618"/>
      <c r="F31" s="618"/>
      <c r="G31" s="618"/>
      <c r="H31" s="618"/>
      <c r="I31" s="618"/>
      <c r="J31" s="618"/>
      <c r="K31" s="618"/>
      <c r="L31" s="618"/>
      <c r="M31" s="618"/>
      <c r="N31" s="618"/>
      <c r="O31" s="618"/>
      <c r="P31" s="618"/>
      <c r="Q31" s="619"/>
      <c r="R31" s="620">
        <v>1278127</v>
      </c>
      <c r="S31" s="621"/>
      <c r="T31" s="621"/>
      <c r="U31" s="621"/>
      <c r="V31" s="621"/>
      <c r="W31" s="621"/>
      <c r="X31" s="621"/>
      <c r="Y31" s="622"/>
      <c r="Z31" s="673">
        <v>3.6</v>
      </c>
      <c r="AA31" s="673"/>
      <c r="AB31" s="673"/>
      <c r="AC31" s="673"/>
      <c r="AD31" s="674" t="s">
        <v>223</v>
      </c>
      <c r="AE31" s="674"/>
      <c r="AF31" s="674"/>
      <c r="AG31" s="674"/>
      <c r="AH31" s="674"/>
      <c r="AI31" s="674"/>
      <c r="AJ31" s="674"/>
      <c r="AK31" s="674"/>
      <c r="AL31" s="643" t="s">
        <v>223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99.1</v>
      </c>
      <c r="BH31" s="639"/>
      <c r="BI31" s="639"/>
      <c r="BJ31" s="639"/>
      <c r="BK31" s="639"/>
      <c r="BL31" s="639"/>
      <c r="BM31" s="675">
        <v>96.7</v>
      </c>
      <c r="BN31" s="685"/>
      <c r="BO31" s="685"/>
      <c r="BP31" s="685"/>
      <c r="BQ31" s="649"/>
      <c r="BR31" s="684">
        <v>99.1</v>
      </c>
      <c r="BS31" s="639"/>
      <c r="BT31" s="639"/>
      <c r="BU31" s="639"/>
      <c r="BV31" s="639"/>
      <c r="BW31" s="639"/>
      <c r="BX31" s="675">
        <v>96</v>
      </c>
      <c r="BY31" s="685"/>
      <c r="BZ31" s="685"/>
      <c r="CA31" s="685"/>
      <c r="CB31" s="649"/>
      <c r="CD31" s="692"/>
      <c r="CE31" s="693"/>
      <c r="CF31" s="657" t="s">
        <v>298</v>
      </c>
      <c r="CG31" s="654"/>
      <c r="CH31" s="654"/>
      <c r="CI31" s="654"/>
      <c r="CJ31" s="654"/>
      <c r="CK31" s="654"/>
      <c r="CL31" s="654"/>
      <c r="CM31" s="654"/>
      <c r="CN31" s="654"/>
      <c r="CO31" s="654"/>
      <c r="CP31" s="654"/>
      <c r="CQ31" s="655"/>
      <c r="CR31" s="620">
        <v>250502</v>
      </c>
      <c r="CS31" s="639"/>
      <c r="CT31" s="639"/>
      <c r="CU31" s="639"/>
      <c r="CV31" s="639"/>
      <c r="CW31" s="639"/>
      <c r="CX31" s="639"/>
      <c r="CY31" s="640"/>
      <c r="CZ31" s="623">
        <v>0.7</v>
      </c>
      <c r="DA31" s="641"/>
      <c r="DB31" s="641"/>
      <c r="DC31" s="642"/>
      <c r="DD31" s="626">
        <v>250502</v>
      </c>
      <c r="DE31" s="639"/>
      <c r="DF31" s="639"/>
      <c r="DG31" s="639"/>
      <c r="DH31" s="639"/>
      <c r="DI31" s="639"/>
      <c r="DJ31" s="639"/>
      <c r="DK31" s="640"/>
      <c r="DL31" s="626">
        <v>250502</v>
      </c>
      <c r="DM31" s="639"/>
      <c r="DN31" s="639"/>
      <c r="DO31" s="639"/>
      <c r="DP31" s="639"/>
      <c r="DQ31" s="639"/>
      <c r="DR31" s="639"/>
      <c r="DS31" s="639"/>
      <c r="DT31" s="639"/>
      <c r="DU31" s="639"/>
      <c r="DV31" s="640"/>
      <c r="DW31" s="643">
        <v>1.3</v>
      </c>
      <c r="DX31" s="644"/>
      <c r="DY31" s="644"/>
      <c r="DZ31" s="644"/>
      <c r="EA31" s="644"/>
      <c r="EB31" s="644"/>
      <c r="EC31" s="645"/>
    </row>
    <row r="32" spans="2:133" ht="11.25" customHeight="1">
      <c r="B32" s="617" t="s">
        <v>299</v>
      </c>
      <c r="C32" s="618"/>
      <c r="D32" s="618"/>
      <c r="E32" s="618"/>
      <c r="F32" s="618"/>
      <c r="G32" s="618"/>
      <c r="H32" s="618"/>
      <c r="I32" s="618"/>
      <c r="J32" s="618"/>
      <c r="K32" s="618"/>
      <c r="L32" s="618"/>
      <c r="M32" s="618"/>
      <c r="N32" s="618"/>
      <c r="O32" s="618"/>
      <c r="P32" s="618"/>
      <c r="Q32" s="619"/>
      <c r="R32" s="620">
        <v>994697</v>
      </c>
      <c r="S32" s="621"/>
      <c r="T32" s="621"/>
      <c r="U32" s="621"/>
      <c r="V32" s="621"/>
      <c r="W32" s="621"/>
      <c r="X32" s="621"/>
      <c r="Y32" s="622"/>
      <c r="Z32" s="673">
        <v>2.8</v>
      </c>
      <c r="AA32" s="673"/>
      <c r="AB32" s="673"/>
      <c r="AC32" s="673"/>
      <c r="AD32" s="674">
        <v>170</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98.7</v>
      </c>
      <c r="BH32" s="605"/>
      <c r="BI32" s="605"/>
      <c r="BJ32" s="605"/>
      <c r="BK32" s="605"/>
      <c r="BL32" s="605"/>
      <c r="BM32" s="668">
        <v>92.3</v>
      </c>
      <c r="BN32" s="605"/>
      <c r="BO32" s="605"/>
      <c r="BP32" s="605"/>
      <c r="BQ32" s="662"/>
      <c r="BR32" s="683">
        <v>98.5</v>
      </c>
      <c r="BS32" s="605"/>
      <c r="BT32" s="605"/>
      <c r="BU32" s="605"/>
      <c r="BV32" s="605"/>
      <c r="BW32" s="605"/>
      <c r="BX32" s="668">
        <v>91.3</v>
      </c>
      <c r="BY32" s="605"/>
      <c r="BZ32" s="605"/>
      <c r="CA32" s="605"/>
      <c r="CB32" s="662"/>
      <c r="CD32" s="694"/>
      <c r="CE32" s="695"/>
      <c r="CF32" s="657" t="s">
        <v>301</v>
      </c>
      <c r="CG32" s="654"/>
      <c r="CH32" s="654"/>
      <c r="CI32" s="654"/>
      <c r="CJ32" s="654"/>
      <c r="CK32" s="654"/>
      <c r="CL32" s="654"/>
      <c r="CM32" s="654"/>
      <c r="CN32" s="654"/>
      <c r="CO32" s="654"/>
      <c r="CP32" s="654"/>
      <c r="CQ32" s="655"/>
      <c r="CR32" s="620" t="s">
        <v>223</v>
      </c>
      <c r="CS32" s="621"/>
      <c r="CT32" s="621"/>
      <c r="CU32" s="621"/>
      <c r="CV32" s="621"/>
      <c r="CW32" s="621"/>
      <c r="CX32" s="621"/>
      <c r="CY32" s="622"/>
      <c r="CZ32" s="623" t="s">
        <v>223</v>
      </c>
      <c r="DA32" s="641"/>
      <c r="DB32" s="641"/>
      <c r="DC32" s="642"/>
      <c r="DD32" s="626" t="s">
        <v>223</v>
      </c>
      <c r="DE32" s="621"/>
      <c r="DF32" s="621"/>
      <c r="DG32" s="621"/>
      <c r="DH32" s="621"/>
      <c r="DI32" s="621"/>
      <c r="DJ32" s="621"/>
      <c r="DK32" s="622"/>
      <c r="DL32" s="626" t="s">
        <v>223</v>
      </c>
      <c r="DM32" s="621"/>
      <c r="DN32" s="621"/>
      <c r="DO32" s="621"/>
      <c r="DP32" s="621"/>
      <c r="DQ32" s="621"/>
      <c r="DR32" s="621"/>
      <c r="DS32" s="621"/>
      <c r="DT32" s="621"/>
      <c r="DU32" s="621"/>
      <c r="DV32" s="622"/>
      <c r="DW32" s="643" t="s">
        <v>223</v>
      </c>
      <c r="DX32" s="644"/>
      <c r="DY32" s="644"/>
      <c r="DZ32" s="644"/>
      <c r="EA32" s="644"/>
      <c r="EB32" s="644"/>
      <c r="EC32" s="645"/>
    </row>
    <row r="33" spans="2:133" ht="11.25" customHeight="1">
      <c r="B33" s="617" t="s">
        <v>302</v>
      </c>
      <c r="C33" s="618"/>
      <c r="D33" s="618"/>
      <c r="E33" s="618"/>
      <c r="F33" s="618"/>
      <c r="G33" s="618"/>
      <c r="H33" s="618"/>
      <c r="I33" s="618"/>
      <c r="J33" s="618"/>
      <c r="K33" s="618"/>
      <c r="L33" s="618"/>
      <c r="M33" s="618"/>
      <c r="N33" s="618"/>
      <c r="O33" s="618"/>
      <c r="P33" s="618"/>
      <c r="Q33" s="619"/>
      <c r="R33" s="620">
        <v>3848600</v>
      </c>
      <c r="S33" s="621"/>
      <c r="T33" s="621"/>
      <c r="U33" s="621"/>
      <c r="V33" s="621"/>
      <c r="W33" s="621"/>
      <c r="X33" s="621"/>
      <c r="Y33" s="622"/>
      <c r="Z33" s="673">
        <v>10.9</v>
      </c>
      <c r="AA33" s="673"/>
      <c r="AB33" s="673"/>
      <c r="AC33" s="673"/>
      <c r="AD33" s="674" t="s">
        <v>223</v>
      </c>
      <c r="AE33" s="674"/>
      <c r="AF33" s="674"/>
      <c r="AG33" s="674"/>
      <c r="AH33" s="674"/>
      <c r="AI33" s="674"/>
      <c r="AJ33" s="674"/>
      <c r="AK33" s="674"/>
      <c r="AL33" s="643" t="s">
        <v>223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14111495</v>
      </c>
      <c r="CS33" s="639"/>
      <c r="CT33" s="639"/>
      <c r="CU33" s="639"/>
      <c r="CV33" s="639"/>
      <c r="CW33" s="639"/>
      <c r="CX33" s="639"/>
      <c r="CY33" s="640"/>
      <c r="CZ33" s="623">
        <v>41.4</v>
      </c>
      <c r="DA33" s="641"/>
      <c r="DB33" s="641"/>
      <c r="DC33" s="642"/>
      <c r="DD33" s="626">
        <v>10835856</v>
      </c>
      <c r="DE33" s="639"/>
      <c r="DF33" s="639"/>
      <c r="DG33" s="639"/>
      <c r="DH33" s="639"/>
      <c r="DI33" s="639"/>
      <c r="DJ33" s="639"/>
      <c r="DK33" s="640"/>
      <c r="DL33" s="626">
        <v>8567145</v>
      </c>
      <c r="DM33" s="639"/>
      <c r="DN33" s="639"/>
      <c r="DO33" s="639"/>
      <c r="DP33" s="639"/>
      <c r="DQ33" s="639"/>
      <c r="DR33" s="639"/>
      <c r="DS33" s="639"/>
      <c r="DT33" s="639"/>
      <c r="DU33" s="639"/>
      <c r="DV33" s="640"/>
      <c r="DW33" s="643">
        <v>43.5</v>
      </c>
      <c r="DX33" s="644"/>
      <c r="DY33" s="644"/>
      <c r="DZ33" s="644"/>
      <c r="EA33" s="644"/>
      <c r="EB33" s="644"/>
      <c r="EC33" s="645"/>
    </row>
    <row r="34" spans="2:133" ht="11.25" customHeight="1">
      <c r="B34" s="617" t="s">
        <v>304</v>
      </c>
      <c r="C34" s="618"/>
      <c r="D34" s="618"/>
      <c r="E34" s="618"/>
      <c r="F34" s="618"/>
      <c r="G34" s="618"/>
      <c r="H34" s="618"/>
      <c r="I34" s="618"/>
      <c r="J34" s="618"/>
      <c r="K34" s="618"/>
      <c r="L34" s="618"/>
      <c r="M34" s="618"/>
      <c r="N34" s="618"/>
      <c r="O34" s="618"/>
      <c r="P34" s="618"/>
      <c r="Q34" s="619"/>
      <c r="R34" s="620" t="s">
        <v>223</v>
      </c>
      <c r="S34" s="621"/>
      <c r="T34" s="621"/>
      <c r="U34" s="621"/>
      <c r="V34" s="621"/>
      <c r="W34" s="621"/>
      <c r="X34" s="621"/>
      <c r="Y34" s="622"/>
      <c r="Z34" s="673" t="s">
        <v>223</v>
      </c>
      <c r="AA34" s="673"/>
      <c r="AB34" s="673"/>
      <c r="AC34" s="673"/>
      <c r="AD34" s="674" t="s">
        <v>223</v>
      </c>
      <c r="AE34" s="674"/>
      <c r="AF34" s="674"/>
      <c r="AG34" s="674"/>
      <c r="AH34" s="674"/>
      <c r="AI34" s="674"/>
      <c r="AJ34" s="674"/>
      <c r="AK34" s="674"/>
      <c r="AL34" s="643" t="s">
        <v>223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4867943</v>
      </c>
      <c r="CS34" s="621"/>
      <c r="CT34" s="621"/>
      <c r="CU34" s="621"/>
      <c r="CV34" s="621"/>
      <c r="CW34" s="621"/>
      <c r="CX34" s="621"/>
      <c r="CY34" s="622"/>
      <c r="CZ34" s="623">
        <v>14.3</v>
      </c>
      <c r="DA34" s="641"/>
      <c r="DB34" s="641"/>
      <c r="DC34" s="642"/>
      <c r="DD34" s="626">
        <v>3695875</v>
      </c>
      <c r="DE34" s="621"/>
      <c r="DF34" s="621"/>
      <c r="DG34" s="621"/>
      <c r="DH34" s="621"/>
      <c r="DI34" s="621"/>
      <c r="DJ34" s="621"/>
      <c r="DK34" s="622"/>
      <c r="DL34" s="626">
        <v>2754322</v>
      </c>
      <c r="DM34" s="621"/>
      <c r="DN34" s="621"/>
      <c r="DO34" s="621"/>
      <c r="DP34" s="621"/>
      <c r="DQ34" s="621"/>
      <c r="DR34" s="621"/>
      <c r="DS34" s="621"/>
      <c r="DT34" s="621"/>
      <c r="DU34" s="621"/>
      <c r="DV34" s="622"/>
      <c r="DW34" s="643">
        <v>14</v>
      </c>
      <c r="DX34" s="644"/>
      <c r="DY34" s="644"/>
      <c r="DZ34" s="644"/>
      <c r="EA34" s="644"/>
      <c r="EB34" s="644"/>
      <c r="EC34" s="645"/>
    </row>
    <row r="35" spans="2:133" ht="11.25" customHeight="1">
      <c r="B35" s="617" t="s">
        <v>308</v>
      </c>
      <c r="C35" s="618"/>
      <c r="D35" s="618"/>
      <c r="E35" s="618"/>
      <c r="F35" s="618"/>
      <c r="G35" s="618"/>
      <c r="H35" s="618"/>
      <c r="I35" s="618"/>
      <c r="J35" s="618"/>
      <c r="K35" s="618"/>
      <c r="L35" s="618"/>
      <c r="M35" s="618"/>
      <c r="N35" s="618"/>
      <c r="O35" s="618"/>
      <c r="P35" s="618"/>
      <c r="Q35" s="619"/>
      <c r="R35" s="620">
        <v>1287600</v>
      </c>
      <c r="S35" s="621"/>
      <c r="T35" s="621"/>
      <c r="U35" s="621"/>
      <c r="V35" s="621"/>
      <c r="W35" s="621"/>
      <c r="X35" s="621"/>
      <c r="Y35" s="622"/>
      <c r="Z35" s="673">
        <v>3.7</v>
      </c>
      <c r="AA35" s="673"/>
      <c r="AB35" s="673"/>
      <c r="AC35" s="673"/>
      <c r="AD35" s="674" t="s">
        <v>223</v>
      </c>
      <c r="AE35" s="674"/>
      <c r="AF35" s="674"/>
      <c r="AG35" s="674"/>
      <c r="AH35" s="674"/>
      <c r="AI35" s="674"/>
      <c r="AJ35" s="674"/>
      <c r="AK35" s="674"/>
      <c r="AL35" s="643" t="s">
        <v>223</v>
      </c>
      <c r="AM35" s="675"/>
      <c r="AN35" s="675"/>
      <c r="AO35" s="676"/>
      <c r="AP35" s="188"/>
      <c r="AQ35" s="677" t="s">
        <v>309</v>
      </c>
      <c r="AR35" s="678"/>
      <c r="AS35" s="678"/>
      <c r="AT35" s="678"/>
      <c r="AU35" s="678"/>
      <c r="AV35" s="678"/>
      <c r="AW35" s="678"/>
      <c r="AX35" s="678"/>
      <c r="AY35" s="679"/>
      <c r="AZ35" s="670">
        <v>3446108</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648890</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290244</v>
      </c>
      <c r="CS35" s="639"/>
      <c r="CT35" s="639"/>
      <c r="CU35" s="639"/>
      <c r="CV35" s="639"/>
      <c r="CW35" s="639"/>
      <c r="CX35" s="639"/>
      <c r="CY35" s="640"/>
      <c r="CZ35" s="623">
        <v>0.9</v>
      </c>
      <c r="DA35" s="641"/>
      <c r="DB35" s="641"/>
      <c r="DC35" s="642"/>
      <c r="DD35" s="626">
        <v>250638</v>
      </c>
      <c r="DE35" s="639"/>
      <c r="DF35" s="639"/>
      <c r="DG35" s="639"/>
      <c r="DH35" s="639"/>
      <c r="DI35" s="639"/>
      <c r="DJ35" s="639"/>
      <c r="DK35" s="640"/>
      <c r="DL35" s="626">
        <v>229779</v>
      </c>
      <c r="DM35" s="639"/>
      <c r="DN35" s="639"/>
      <c r="DO35" s="639"/>
      <c r="DP35" s="639"/>
      <c r="DQ35" s="639"/>
      <c r="DR35" s="639"/>
      <c r="DS35" s="639"/>
      <c r="DT35" s="639"/>
      <c r="DU35" s="639"/>
      <c r="DV35" s="640"/>
      <c r="DW35" s="643">
        <v>1.2</v>
      </c>
      <c r="DX35" s="644"/>
      <c r="DY35" s="644"/>
      <c r="DZ35" s="644"/>
      <c r="EA35" s="644"/>
      <c r="EB35" s="644"/>
      <c r="EC35" s="645"/>
    </row>
    <row r="36" spans="2:133" ht="11.25" customHeight="1">
      <c r="B36" s="601" t="s">
        <v>312</v>
      </c>
      <c r="C36" s="602"/>
      <c r="D36" s="602"/>
      <c r="E36" s="602"/>
      <c r="F36" s="602"/>
      <c r="G36" s="602"/>
      <c r="H36" s="602"/>
      <c r="I36" s="602"/>
      <c r="J36" s="602"/>
      <c r="K36" s="602"/>
      <c r="L36" s="602"/>
      <c r="M36" s="602"/>
      <c r="N36" s="602"/>
      <c r="O36" s="602"/>
      <c r="P36" s="602"/>
      <c r="Q36" s="603"/>
      <c r="R36" s="604">
        <v>35182418</v>
      </c>
      <c r="S36" s="661"/>
      <c r="T36" s="661"/>
      <c r="U36" s="661"/>
      <c r="V36" s="661"/>
      <c r="W36" s="661"/>
      <c r="X36" s="661"/>
      <c r="Y36" s="664"/>
      <c r="Z36" s="665">
        <v>100</v>
      </c>
      <c r="AA36" s="665"/>
      <c r="AB36" s="665"/>
      <c r="AC36" s="665"/>
      <c r="AD36" s="666">
        <v>18399345</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938381</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589330</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4794843</v>
      </c>
      <c r="CS36" s="621"/>
      <c r="CT36" s="621"/>
      <c r="CU36" s="621"/>
      <c r="CV36" s="621"/>
      <c r="CW36" s="621"/>
      <c r="CX36" s="621"/>
      <c r="CY36" s="622"/>
      <c r="CZ36" s="623">
        <v>14.1</v>
      </c>
      <c r="DA36" s="641"/>
      <c r="DB36" s="641"/>
      <c r="DC36" s="642"/>
      <c r="DD36" s="626">
        <v>3757559</v>
      </c>
      <c r="DE36" s="621"/>
      <c r="DF36" s="621"/>
      <c r="DG36" s="621"/>
      <c r="DH36" s="621"/>
      <c r="DI36" s="621"/>
      <c r="DJ36" s="621"/>
      <c r="DK36" s="622"/>
      <c r="DL36" s="626">
        <v>2843663</v>
      </c>
      <c r="DM36" s="621"/>
      <c r="DN36" s="621"/>
      <c r="DO36" s="621"/>
      <c r="DP36" s="621"/>
      <c r="DQ36" s="621"/>
      <c r="DR36" s="621"/>
      <c r="DS36" s="621"/>
      <c r="DT36" s="621"/>
      <c r="DU36" s="621"/>
      <c r="DV36" s="622"/>
      <c r="DW36" s="643">
        <v>14.4</v>
      </c>
      <c r="DX36" s="644"/>
      <c r="DY36" s="644"/>
      <c r="DZ36" s="644"/>
      <c r="EA36" s="644"/>
      <c r="EB36" s="644"/>
      <c r="EC36" s="645"/>
    </row>
    <row r="37" spans="2:133" ht="11.25" customHeight="1">
      <c r="AQ37" s="646" t="s">
        <v>316</v>
      </c>
      <c r="AR37" s="647"/>
      <c r="AS37" s="647"/>
      <c r="AT37" s="647"/>
      <c r="AU37" s="647"/>
      <c r="AV37" s="647"/>
      <c r="AW37" s="647"/>
      <c r="AX37" s="647"/>
      <c r="AY37" s="648"/>
      <c r="AZ37" s="620">
        <v>74224</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11177</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2007490</v>
      </c>
      <c r="CS37" s="639"/>
      <c r="CT37" s="639"/>
      <c r="CU37" s="639"/>
      <c r="CV37" s="639"/>
      <c r="CW37" s="639"/>
      <c r="CX37" s="639"/>
      <c r="CY37" s="640"/>
      <c r="CZ37" s="623">
        <v>5.9</v>
      </c>
      <c r="DA37" s="641"/>
      <c r="DB37" s="641"/>
      <c r="DC37" s="642"/>
      <c r="DD37" s="626">
        <v>2007490</v>
      </c>
      <c r="DE37" s="639"/>
      <c r="DF37" s="639"/>
      <c r="DG37" s="639"/>
      <c r="DH37" s="639"/>
      <c r="DI37" s="639"/>
      <c r="DJ37" s="639"/>
      <c r="DK37" s="640"/>
      <c r="DL37" s="626">
        <v>1988404</v>
      </c>
      <c r="DM37" s="639"/>
      <c r="DN37" s="639"/>
      <c r="DO37" s="639"/>
      <c r="DP37" s="639"/>
      <c r="DQ37" s="639"/>
      <c r="DR37" s="639"/>
      <c r="DS37" s="639"/>
      <c r="DT37" s="639"/>
      <c r="DU37" s="639"/>
      <c r="DV37" s="640"/>
      <c r="DW37" s="643">
        <v>10.1</v>
      </c>
      <c r="DX37" s="644"/>
      <c r="DY37" s="644"/>
      <c r="DZ37" s="644"/>
      <c r="EA37" s="644"/>
      <c r="EB37" s="644"/>
      <c r="EC37" s="645"/>
    </row>
    <row r="38" spans="2:133" ht="11.25" customHeight="1">
      <c r="AQ38" s="646" t="s">
        <v>319</v>
      </c>
      <c r="AR38" s="647"/>
      <c r="AS38" s="647"/>
      <c r="AT38" s="647"/>
      <c r="AU38" s="647"/>
      <c r="AV38" s="647"/>
      <c r="AW38" s="647"/>
      <c r="AX38" s="647"/>
      <c r="AY38" s="648"/>
      <c r="AZ38" s="620">
        <v>17755</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19663</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3371884</v>
      </c>
      <c r="CS38" s="621"/>
      <c r="CT38" s="621"/>
      <c r="CU38" s="621"/>
      <c r="CV38" s="621"/>
      <c r="CW38" s="621"/>
      <c r="CX38" s="621"/>
      <c r="CY38" s="622"/>
      <c r="CZ38" s="623">
        <v>9.9</v>
      </c>
      <c r="DA38" s="641"/>
      <c r="DB38" s="641"/>
      <c r="DC38" s="642"/>
      <c r="DD38" s="626">
        <v>2927092</v>
      </c>
      <c r="DE38" s="621"/>
      <c r="DF38" s="621"/>
      <c r="DG38" s="621"/>
      <c r="DH38" s="621"/>
      <c r="DI38" s="621"/>
      <c r="DJ38" s="621"/>
      <c r="DK38" s="622"/>
      <c r="DL38" s="626">
        <v>2739381</v>
      </c>
      <c r="DM38" s="621"/>
      <c r="DN38" s="621"/>
      <c r="DO38" s="621"/>
      <c r="DP38" s="621"/>
      <c r="DQ38" s="621"/>
      <c r="DR38" s="621"/>
      <c r="DS38" s="621"/>
      <c r="DT38" s="621"/>
      <c r="DU38" s="621"/>
      <c r="DV38" s="622"/>
      <c r="DW38" s="643">
        <v>13.9</v>
      </c>
      <c r="DX38" s="644"/>
      <c r="DY38" s="644"/>
      <c r="DZ38" s="644"/>
      <c r="EA38" s="644"/>
      <c r="EB38" s="644"/>
      <c r="EC38" s="645"/>
    </row>
    <row r="39" spans="2:133" ht="11.25" customHeight="1">
      <c r="AQ39" s="646" t="s">
        <v>322</v>
      </c>
      <c r="AR39" s="647"/>
      <c r="AS39" s="647"/>
      <c r="AT39" s="647"/>
      <c r="AU39" s="647"/>
      <c r="AV39" s="647"/>
      <c r="AW39" s="647"/>
      <c r="AX39" s="647"/>
      <c r="AY39" s="648"/>
      <c r="AZ39" s="620" t="s">
        <v>323</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105</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207897</v>
      </c>
      <c r="CS39" s="639"/>
      <c r="CT39" s="639"/>
      <c r="CU39" s="639"/>
      <c r="CV39" s="639"/>
      <c r="CW39" s="639"/>
      <c r="CX39" s="639"/>
      <c r="CY39" s="640"/>
      <c r="CZ39" s="623">
        <v>0.6</v>
      </c>
      <c r="DA39" s="641"/>
      <c r="DB39" s="641"/>
      <c r="DC39" s="642"/>
      <c r="DD39" s="626">
        <v>204692</v>
      </c>
      <c r="DE39" s="639"/>
      <c r="DF39" s="639"/>
      <c r="DG39" s="639"/>
      <c r="DH39" s="639"/>
      <c r="DI39" s="639"/>
      <c r="DJ39" s="639"/>
      <c r="DK39" s="640"/>
      <c r="DL39" s="626" t="s">
        <v>323</v>
      </c>
      <c r="DM39" s="639"/>
      <c r="DN39" s="639"/>
      <c r="DO39" s="639"/>
      <c r="DP39" s="639"/>
      <c r="DQ39" s="639"/>
      <c r="DR39" s="639"/>
      <c r="DS39" s="639"/>
      <c r="DT39" s="639"/>
      <c r="DU39" s="639"/>
      <c r="DV39" s="640"/>
      <c r="DW39" s="643" t="s">
        <v>323</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581280</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112</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578684</v>
      </c>
      <c r="CS40" s="621"/>
      <c r="CT40" s="621"/>
      <c r="CU40" s="621"/>
      <c r="CV40" s="621"/>
      <c r="CW40" s="621"/>
      <c r="CX40" s="621"/>
      <c r="CY40" s="622"/>
      <c r="CZ40" s="623">
        <v>1.7</v>
      </c>
      <c r="DA40" s="641"/>
      <c r="DB40" s="641"/>
      <c r="DC40" s="642"/>
      <c r="DD40" s="626" t="s">
        <v>323</v>
      </c>
      <c r="DE40" s="621"/>
      <c r="DF40" s="621"/>
      <c r="DG40" s="621"/>
      <c r="DH40" s="621"/>
      <c r="DI40" s="621"/>
      <c r="DJ40" s="621"/>
      <c r="DK40" s="622"/>
      <c r="DL40" s="626" t="s">
        <v>323</v>
      </c>
      <c r="DM40" s="621"/>
      <c r="DN40" s="621"/>
      <c r="DO40" s="621"/>
      <c r="DP40" s="621"/>
      <c r="DQ40" s="621"/>
      <c r="DR40" s="621"/>
      <c r="DS40" s="621"/>
      <c r="DT40" s="621"/>
      <c r="DU40" s="621"/>
      <c r="DV40" s="622"/>
      <c r="DW40" s="643" t="s">
        <v>323</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1834468</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281</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5171573</v>
      </c>
      <c r="CS42" s="621"/>
      <c r="CT42" s="621"/>
      <c r="CU42" s="621"/>
      <c r="CV42" s="621"/>
      <c r="CW42" s="621"/>
      <c r="CX42" s="621"/>
      <c r="CY42" s="622"/>
      <c r="CZ42" s="623">
        <v>15.2</v>
      </c>
      <c r="DA42" s="624"/>
      <c r="DB42" s="624"/>
      <c r="DC42" s="625"/>
      <c r="DD42" s="626">
        <v>908890</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120851</v>
      </c>
      <c r="CS43" s="639"/>
      <c r="CT43" s="639"/>
      <c r="CU43" s="639"/>
      <c r="CV43" s="639"/>
      <c r="CW43" s="639"/>
      <c r="CX43" s="639"/>
      <c r="CY43" s="640"/>
      <c r="CZ43" s="623">
        <v>0.4</v>
      </c>
      <c r="DA43" s="641"/>
      <c r="DB43" s="641"/>
      <c r="DC43" s="642"/>
      <c r="DD43" s="626">
        <v>120851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338</v>
      </c>
      <c r="CD44" s="633" t="s">
        <v>290</v>
      </c>
      <c r="CE44" s="634"/>
      <c r="CF44" s="617" t="s">
        <v>339</v>
      </c>
      <c r="CG44" s="618"/>
      <c r="CH44" s="618"/>
      <c r="CI44" s="618"/>
      <c r="CJ44" s="618"/>
      <c r="CK44" s="618"/>
      <c r="CL44" s="618"/>
      <c r="CM44" s="618"/>
      <c r="CN44" s="618"/>
      <c r="CO44" s="618"/>
      <c r="CP44" s="618"/>
      <c r="CQ44" s="619"/>
      <c r="CR44" s="620">
        <v>5162955</v>
      </c>
      <c r="CS44" s="621"/>
      <c r="CT44" s="621"/>
      <c r="CU44" s="621"/>
      <c r="CV44" s="621"/>
      <c r="CW44" s="621"/>
      <c r="CX44" s="621"/>
      <c r="CY44" s="622"/>
      <c r="CZ44" s="623">
        <v>15.1</v>
      </c>
      <c r="DA44" s="624"/>
      <c r="DB44" s="624"/>
      <c r="DC44" s="625"/>
      <c r="DD44" s="626">
        <v>906028</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340</v>
      </c>
      <c r="CG45" s="618"/>
      <c r="CH45" s="618"/>
      <c r="CI45" s="618"/>
      <c r="CJ45" s="618"/>
      <c r="CK45" s="618"/>
      <c r="CL45" s="618"/>
      <c r="CM45" s="618"/>
      <c r="CN45" s="618"/>
      <c r="CO45" s="618"/>
      <c r="CP45" s="618"/>
      <c r="CQ45" s="619"/>
      <c r="CR45" s="620">
        <v>2837427</v>
      </c>
      <c r="CS45" s="639"/>
      <c r="CT45" s="639"/>
      <c r="CU45" s="639"/>
      <c r="CV45" s="639"/>
      <c r="CW45" s="639"/>
      <c r="CX45" s="639"/>
      <c r="CY45" s="640"/>
      <c r="CZ45" s="623">
        <v>8.3000000000000007</v>
      </c>
      <c r="DA45" s="641"/>
      <c r="DB45" s="641"/>
      <c r="DC45" s="642"/>
      <c r="DD45" s="626">
        <v>198592</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341</v>
      </c>
      <c r="CG46" s="618"/>
      <c r="CH46" s="618"/>
      <c r="CI46" s="618"/>
      <c r="CJ46" s="618"/>
      <c r="CK46" s="618"/>
      <c r="CL46" s="618"/>
      <c r="CM46" s="618"/>
      <c r="CN46" s="618"/>
      <c r="CO46" s="618"/>
      <c r="CP46" s="618"/>
      <c r="CQ46" s="619"/>
      <c r="CR46" s="620">
        <v>2303024</v>
      </c>
      <c r="CS46" s="621"/>
      <c r="CT46" s="621"/>
      <c r="CU46" s="621"/>
      <c r="CV46" s="621"/>
      <c r="CW46" s="621"/>
      <c r="CX46" s="621"/>
      <c r="CY46" s="622"/>
      <c r="CZ46" s="623">
        <v>6.8</v>
      </c>
      <c r="DA46" s="624"/>
      <c r="DB46" s="624"/>
      <c r="DC46" s="625"/>
      <c r="DD46" s="626">
        <v>689032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342</v>
      </c>
      <c r="CG47" s="618"/>
      <c r="CH47" s="618"/>
      <c r="CI47" s="618"/>
      <c r="CJ47" s="618"/>
      <c r="CK47" s="618"/>
      <c r="CL47" s="618"/>
      <c r="CM47" s="618"/>
      <c r="CN47" s="618"/>
      <c r="CO47" s="618"/>
      <c r="CP47" s="618"/>
      <c r="CQ47" s="619"/>
      <c r="CR47" s="620">
        <v>8618</v>
      </c>
      <c r="CS47" s="639"/>
      <c r="CT47" s="639"/>
      <c r="CU47" s="639"/>
      <c r="CV47" s="639"/>
      <c r="CW47" s="639"/>
      <c r="CX47" s="639"/>
      <c r="CY47" s="640"/>
      <c r="CZ47" s="623">
        <v>0</v>
      </c>
      <c r="DA47" s="641"/>
      <c r="DB47" s="641"/>
      <c r="DC47" s="642"/>
      <c r="DD47" s="626">
        <v>2862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343</v>
      </c>
      <c r="CG48" s="618"/>
      <c r="CH48" s="618"/>
      <c r="CI48" s="618"/>
      <c r="CJ48" s="618"/>
      <c r="CK48" s="618"/>
      <c r="CL48" s="618"/>
      <c r="CM48" s="618"/>
      <c r="CN48" s="618"/>
      <c r="CO48" s="618"/>
      <c r="CP48" s="618"/>
      <c r="CQ48" s="619"/>
      <c r="CR48" s="620" t="s">
        <v>223</v>
      </c>
      <c r="CS48" s="621"/>
      <c r="CT48" s="621"/>
      <c r="CU48" s="621"/>
      <c r="CV48" s="621"/>
      <c r="CW48" s="621"/>
      <c r="CX48" s="621"/>
      <c r="CY48" s="622"/>
      <c r="CZ48" s="623" t="s">
        <v>223</v>
      </c>
      <c r="DA48" s="624"/>
      <c r="DB48" s="624"/>
      <c r="DC48" s="625"/>
      <c r="DD48" s="626" t="s">
        <v>223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344</v>
      </c>
      <c r="CE49" s="602"/>
      <c r="CF49" s="602"/>
      <c r="CG49" s="602"/>
      <c r="CH49" s="602"/>
      <c r="CI49" s="602"/>
      <c r="CJ49" s="602"/>
      <c r="CK49" s="602"/>
      <c r="CL49" s="602"/>
      <c r="CM49" s="602"/>
      <c r="CN49" s="602"/>
      <c r="CO49" s="602"/>
      <c r="CP49" s="602"/>
      <c r="CQ49" s="603"/>
      <c r="CR49" s="604">
        <v>34102592</v>
      </c>
      <c r="CS49" s="605"/>
      <c r="CT49" s="605"/>
      <c r="CU49" s="605"/>
      <c r="CV49" s="605"/>
      <c r="CW49" s="605"/>
      <c r="CX49" s="605"/>
      <c r="CY49" s="606"/>
      <c r="CZ49" s="607">
        <v>100</v>
      </c>
      <c r="DA49" s="608"/>
      <c r="DB49" s="608"/>
      <c r="DC49" s="609"/>
      <c r="DD49" s="610">
        <v>21949799</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367</v>
      </c>
      <c r="C7" s="1080"/>
      <c r="D7" s="1080"/>
      <c r="E7" s="1080"/>
      <c r="F7" s="1080"/>
      <c r="G7" s="1080"/>
      <c r="H7" s="1080"/>
      <c r="I7" s="1080"/>
      <c r="J7" s="1080"/>
      <c r="K7" s="1080"/>
      <c r="L7" s="1080"/>
      <c r="M7" s="1080"/>
      <c r="N7" s="1080"/>
      <c r="O7" s="1080"/>
      <c r="P7" s="1081"/>
      <c r="Q7" s="1133">
        <v>35050</v>
      </c>
      <c r="R7" s="1134"/>
      <c r="S7" s="1134"/>
      <c r="T7" s="1134"/>
      <c r="U7" s="1134"/>
      <c r="V7" s="1134">
        <v>34032</v>
      </c>
      <c r="W7" s="1134"/>
      <c r="X7" s="1134"/>
      <c r="Y7" s="1134"/>
      <c r="Z7" s="1134"/>
      <c r="AA7" s="1134">
        <v>1018</v>
      </c>
      <c r="AB7" s="1134"/>
      <c r="AC7" s="1134"/>
      <c r="AD7" s="1134"/>
      <c r="AE7" s="1135"/>
      <c r="AF7" s="1136">
        <v>861</v>
      </c>
      <c r="AG7" s="1137"/>
      <c r="AH7" s="1137"/>
      <c r="AI7" s="1137"/>
      <c r="AJ7" s="1138"/>
      <c r="AK7" s="1120">
        <v>1221</v>
      </c>
      <c r="AL7" s="1121"/>
      <c r="AM7" s="1121"/>
      <c r="AN7" s="1121"/>
      <c r="AO7" s="1121"/>
      <c r="AP7" s="1121">
        <v>31151</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554</v>
      </c>
      <c r="BT7" s="1125"/>
      <c r="BU7" s="1125"/>
      <c r="BV7" s="1125"/>
      <c r="BW7" s="1125"/>
      <c r="BX7" s="1125"/>
      <c r="BY7" s="1125"/>
      <c r="BZ7" s="1125"/>
      <c r="CA7" s="1125"/>
      <c r="CB7" s="1125"/>
      <c r="CC7" s="1125"/>
      <c r="CD7" s="1125"/>
      <c r="CE7" s="1125"/>
      <c r="CF7" s="1125"/>
      <c r="CG7" s="1126"/>
      <c r="CH7" s="1117">
        <v>5</v>
      </c>
      <c r="CI7" s="1118"/>
      <c r="CJ7" s="1118"/>
      <c r="CK7" s="1118"/>
      <c r="CL7" s="1119"/>
      <c r="CM7" s="1117">
        <v>17</v>
      </c>
      <c r="CN7" s="1118"/>
      <c r="CO7" s="1118"/>
      <c r="CP7" s="1118"/>
      <c r="CQ7" s="1119"/>
      <c r="CR7" s="1117">
        <v>10</v>
      </c>
      <c r="CS7" s="1118"/>
      <c r="CT7" s="1118"/>
      <c r="CU7" s="1118"/>
      <c r="CV7" s="1119"/>
      <c r="CW7" s="1117">
        <v>2</v>
      </c>
      <c r="CX7" s="1118"/>
      <c r="CY7" s="1118"/>
      <c r="CZ7" s="1118"/>
      <c r="DA7" s="1119"/>
      <c r="DB7" s="1117" t="s">
        <v>559</v>
      </c>
      <c r="DC7" s="1118"/>
      <c r="DD7" s="1118"/>
      <c r="DE7" s="1118"/>
      <c r="DF7" s="1119"/>
      <c r="DG7" s="1117" t="s">
        <v>559</v>
      </c>
      <c r="DH7" s="1118"/>
      <c r="DI7" s="1118"/>
      <c r="DJ7" s="1118"/>
      <c r="DK7" s="1119"/>
      <c r="DL7" s="1117" t="s">
        <v>559</v>
      </c>
      <c r="DM7" s="1118"/>
      <c r="DN7" s="1118"/>
      <c r="DO7" s="1118"/>
      <c r="DP7" s="1119"/>
      <c r="DQ7" s="1117" t="s">
        <v>559</v>
      </c>
      <c r="DR7" s="1118"/>
      <c r="DS7" s="1118"/>
      <c r="DT7" s="1118"/>
      <c r="DU7" s="1119"/>
      <c r="DV7" s="1144"/>
      <c r="DW7" s="1145"/>
      <c r="DX7" s="1145"/>
      <c r="DY7" s="1145"/>
      <c r="DZ7" s="1146"/>
      <c r="EA7" s="207"/>
    </row>
    <row r="8" spans="1:131" s="208" customFormat="1" ht="26.25" customHeight="1">
      <c r="A8" s="214">
        <v>2</v>
      </c>
      <c r="B8" s="1066" t="s">
        <v>368</v>
      </c>
      <c r="C8" s="1067"/>
      <c r="D8" s="1067"/>
      <c r="E8" s="1067"/>
      <c r="F8" s="1067"/>
      <c r="G8" s="1067"/>
      <c r="H8" s="1067"/>
      <c r="I8" s="1067"/>
      <c r="J8" s="1067"/>
      <c r="K8" s="1067"/>
      <c r="L8" s="1067"/>
      <c r="M8" s="1067"/>
      <c r="N8" s="1067"/>
      <c r="O8" s="1067"/>
      <c r="P8" s="1068"/>
      <c r="Q8" s="1072">
        <v>149</v>
      </c>
      <c r="R8" s="1073"/>
      <c r="S8" s="1073"/>
      <c r="T8" s="1073"/>
      <c r="U8" s="1073"/>
      <c r="V8" s="1073">
        <v>87</v>
      </c>
      <c r="W8" s="1073"/>
      <c r="X8" s="1073"/>
      <c r="Y8" s="1073"/>
      <c r="Z8" s="1073"/>
      <c r="AA8" s="1073">
        <v>62</v>
      </c>
      <c r="AB8" s="1073"/>
      <c r="AC8" s="1073"/>
      <c r="AD8" s="1073"/>
      <c r="AE8" s="1074"/>
      <c r="AF8" s="1048">
        <v>62</v>
      </c>
      <c r="AG8" s="1049"/>
      <c r="AH8" s="1049"/>
      <c r="AI8" s="1049"/>
      <c r="AJ8" s="1050"/>
      <c r="AK8" s="1115">
        <v>1</v>
      </c>
      <c r="AL8" s="1116"/>
      <c r="AM8" s="1116"/>
      <c r="AN8" s="1116"/>
      <c r="AO8" s="1116"/>
      <c r="AP8" s="1116" t="s">
        <v>541</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555</v>
      </c>
      <c r="BT8" s="1044"/>
      <c r="BU8" s="1044"/>
      <c r="BV8" s="1044"/>
      <c r="BW8" s="1044"/>
      <c r="BX8" s="1044"/>
      <c r="BY8" s="1044"/>
      <c r="BZ8" s="1044"/>
      <c r="CA8" s="1044"/>
      <c r="CB8" s="1044"/>
      <c r="CC8" s="1044"/>
      <c r="CD8" s="1044"/>
      <c r="CE8" s="1044"/>
      <c r="CF8" s="1044"/>
      <c r="CG8" s="1045"/>
      <c r="CH8" s="1018">
        <v>-1</v>
      </c>
      <c r="CI8" s="1019"/>
      <c r="CJ8" s="1019"/>
      <c r="CK8" s="1019"/>
      <c r="CL8" s="1020"/>
      <c r="CM8" s="1018">
        <v>175</v>
      </c>
      <c r="CN8" s="1019"/>
      <c r="CO8" s="1019"/>
      <c r="CP8" s="1019"/>
      <c r="CQ8" s="1020"/>
      <c r="CR8" s="1018">
        <v>15</v>
      </c>
      <c r="CS8" s="1019"/>
      <c r="CT8" s="1019"/>
      <c r="CU8" s="1019"/>
      <c r="CV8" s="1020"/>
      <c r="CW8" s="1018">
        <v>67</v>
      </c>
      <c r="CX8" s="1019"/>
      <c r="CY8" s="1019"/>
      <c r="CZ8" s="1019"/>
      <c r="DA8" s="1020"/>
      <c r="DB8" s="1018" t="s">
        <v>560</v>
      </c>
      <c r="DC8" s="1019"/>
      <c r="DD8" s="1019"/>
      <c r="DE8" s="1019"/>
      <c r="DF8" s="1020"/>
      <c r="DG8" s="1018" t="s">
        <v>560</v>
      </c>
      <c r="DH8" s="1019"/>
      <c r="DI8" s="1019"/>
      <c r="DJ8" s="1019"/>
      <c r="DK8" s="1020"/>
      <c r="DL8" s="1018" t="s">
        <v>560</v>
      </c>
      <c r="DM8" s="1019"/>
      <c r="DN8" s="1019"/>
      <c r="DO8" s="1019"/>
      <c r="DP8" s="1020"/>
      <c r="DQ8" s="1018" t="s">
        <v>560</v>
      </c>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556</v>
      </c>
      <c r="BT9" s="1044"/>
      <c r="BU9" s="1044"/>
      <c r="BV9" s="1044"/>
      <c r="BW9" s="1044"/>
      <c r="BX9" s="1044"/>
      <c r="BY9" s="1044"/>
      <c r="BZ9" s="1044"/>
      <c r="CA9" s="1044"/>
      <c r="CB9" s="1044"/>
      <c r="CC9" s="1044"/>
      <c r="CD9" s="1044"/>
      <c r="CE9" s="1044"/>
      <c r="CF9" s="1044"/>
      <c r="CG9" s="1045"/>
      <c r="CH9" s="1018">
        <v>0</v>
      </c>
      <c r="CI9" s="1019"/>
      <c r="CJ9" s="1019"/>
      <c r="CK9" s="1019"/>
      <c r="CL9" s="1020"/>
      <c r="CM9" s="1018">
        <v>61</v>
      </c>
      <c r="CN9" s="1019"/>
      <c r="CO9" s="1019"/>
      <c r="CP9" s="1019"/>
      <c r="CQ9" s="1020"/>
      <c r="CR9" s="1018">
        <v>20</v>
      </c>
      <c r="CS9" s="1019"/>
      <c r="CT9" s="1019"/>
      <c r="CU9" s="1019"/>
      <c r="CV9" s="1020"/>
      <c r="CW9" s="1018">
        <v>16</v>
      </c>
      <c r="CX9" s="1019"/>
      <c r="CY9" s="1019"/>
      <c r="CZ9" s="1019"/>
      <c r="DA9" s="1020"/>
      <c r="DB9" s="1018" t="s">
        <v>560</v>
      </c>
      <c r="DC9" s="1019"/>
      <c r="DD9" s="1019"/>
      <c r="DE9" s="1019"/>
      <c r="DF9" s="1020"/>
      <c r="DG9" s="1018" t="s">
        <v>560</v>
      </c>
      <c r="DH9" s="1019"/>
      <c r="DI9" s="1019"/>
      <c r="DJ9" s="1019"/>
      <c r="DK9" s="1020"/>
      <c r="DL9" s="1018" t="s">
        <v>560</v>
      </c>
      <c r="DM9" s="1019"/>
      <c r="DN9" s="1019"/>
      <c r="DO9" s="1019"/>
      <c r="DP9" s="1020"/>
      <c r="DQ9" s="1018" t="s">
        <v>560</v>
      </c>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557</v>
      </c>
      <c r="BT10" s="1044"/>
      <c r="BU10" s="1044"/>
      <c r="BV10" s="1044"/>
      <c r="BW10" s="1044"/>
      <c r="BX10" s="1044"/>
      <c r="BY10" s="1044"/>
      <c r="BZ10" s="1044"/>
      <c r="CA10" s="1044"/>
      <c r="CB10" s="1044"/>
      <c r="CC10" s="1044"/>
      <c r="CD10" s="1044"/>
      <c r="CE10" s="1044"/>
      <c r="CF10" s="1044"/>
      <c r="CG10" s="1045"/>
      <c r="CH10" s="1018">
        <v>1</v>
      </c>
      <c r="CI10" s="1019"/>
      <c r="CJ10" s="1019"/>
      <c r="CK10" s="1019"/>
      <c r="CL10" s="1020"/>
      <c r="CM10" s="1018">
        <v>25</v>
      </c>
      <c r="CN10" s="1019"/>
      <c r="CO10" s="1019"/>
      <c r="CP10" s="1019"/>
      <c r="CQ10" s="1020"/>
      <c r="CR10" s="1018">
        <v>31</v>
      </c>
      <c r="CS10" s="1019"/>
      <c r="CT10" s="1019"/>
      <c r="CU10" s="1019"/>
      <c r="CV10" s="1020"/>
      <c r="CW10" s="1018" t="s">
        <v>559</v>
      </c>
      <c r="CX10" s="1019"/>
      <c r="CY10" s="1019"/>
      <c r="CZ10" s="1019"/>
      <c r="DA10" s="1020"/>
      <c r="DB10" s="1018">
        <v>193</v>
      </c>
      <c r="DC10" s="1019"/>
      <c r="DD10" s="1019"/>
      <c r="DE10" s="1019"/>
      <c r="DF10" s="1020"/>
      <c r="DG10" s="1018" t="s">
        <v>560</v>
      </c>
      <c r="DH10" s="1019"/>
      <c r="DI10" s="1019"/>
      <c r="DJ10" s="1019"/>
      <c r="DK10" s="1020"/>
      <c r="DL10" s="1018" t="s">
        <v>560</v>
      </c>
      <c r="DM10" s="1019"/>
      <c r="DN10" s="1019"/>
      <c r="DO10" s="1019"/>
      <c r="DP10" s="1020"/>
      <c r="DQ10" s="1018" t="s">
        <v>560</v>
      </c>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558</v>
      </c>
      <c r="BT11" s="1044"/>
      <c r="BU11" s="1044"/>
      <c r="BV11" s="1044"/>
      <c r="BW11" s="1044"/>
      <c r="BX11" s="1044"/>
      <c r="BY11" s="1044"/>
      <c r="BZ11" s="1044"/>
      <c r="CA11" s="1044"/>
      <c r="CB11" s="1044"/>
      <c r="CC11" s="1044"/>
      <c r="CD11" s="1044"/>
      <c r="CE11" s="1044"/>
      <c r="CF11" s="1044"/>
      <c r="CG11" s="1045"/>
      <c r="CH11" s="1018">
        <v>1</v>
      </c>
      <c r="CI11" s="1019"/>
      <c r="CJ11" s="1019"/>
      <c r="CK11" s="1019"/>
      <c r="CL11" s="1020"/>
      <c r="CM11" s="1018">
        <v>24</v>
      </c>
      <c r="CN11" s="1019"/>
      <c r="CO11" s="1019"/>
      <c r="CP11" s="1019"/>
      <c r="CQ11" s="1020"/>
      <c r="CR11" s="1018">
        <v>50</v>
      </c>
      <c r="CS11" s="1019"/>
      <c r="CT11" s="1019"/>
      <c r="CU11" s="1019"/>
      <c r="CV11" s="1020"/>
      <c r="CW11" s="1018" t="s">
        <v>559</v>
      </c>
      <c r="CX11" s="1019"/>
      <c r="CY11" s="1019"/>
      <c r="CZ11" s="1019"/>
      <c r="DA11" s="1020"/>
      <c r="DB11" s="1018" t="s">
        <v>561</v>
      </c>
      <c r="DC11" s="1019"/>
      <c r="DD11" s="1019"/>
      <c r="DE11" s="1019"/>
      <c r="DF11" s="1020"/>
      <c r="DG11" s="1018" t="s">
        <v>560</v>
      </c>
      <c r="DH11" s="1019"/>
      <c r="DI11" s="1019"/>
      <c r="DJ11" s="1019"/>
      <c r="DK11" s="1020"/>
      <c r="DL11" s="1018" t="s">
        <v>560</v>
      </c>
      <c r="DM11" s="1019"/>
      <c r="DN11" s="1019"/>
      <c r="DO11" s="1019"/>
      <c r="DP11" s="1020"/>
      <c r="DQ11" s="1018" t="s">
        <v>560</v>
      </c>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370</v>
      </c>
      <c r="B23" s="973" t="s">
        <v>371</v>
      </c>
      <c r="C23" s="974"/>
      <c r="D23" s="974"/>
      <c r="E23" s="974"/>
      <c r="F23" s="974"/>
      <c r="G23" s="974"/>
      <c r="H23" s="974"/>
      <c r="I23" s="974"/>
      <c r="J23" s="974"/>
      <c r="K23" s="974"/>
      <c r="L23" s="974"/>
      <c r="M23" s="974"/>
      <c r="N23" s="974"/>
      <c r="O23" s="974"/>
      <c r="P23" s="975"/>
      <c r="Q23" s="1097">
        <v>35197</v>
      </c>
      <c r="R23" s="1098"/>
      <c r="S23" s="1098"/>
      <c r="T23" s="1098"/>
      <c r="U23" s="1098"/>
      <c r="V23" s="1098">
        <v>34117</v>
      </c>
      <c r="W23" s="1098"/>
      <c r="X23" s="1098"/>
      <c r="Y23" s="1098"/>
      <c r="Z23" s="1098"/>
      <c r="AA23" s="1098">
        <v>1080</v>
      </c>
      <c r="AB23" s="1098"/>
      <c r="AC23" s="1098"/>
      <c r="AD23" s="1098"/>
      <c r="AE23" s="1099"/>
      <c r="AF23" s="1100">
        <v>923</v>
      </c>
      <c r="AG23" s="1098"/>
      <c r="AH23" s="1098"/>
      <c r="AI23" s="1098"/>
      <c r="AJ23" s="1101"/>
      <c r="AK23" s="1102"/>
      <c r="AL23" s="1103"/>
      <c r="AM23" s="1103"/>
      <c r="AN23" s="1103"/>
      <c r="AO23" s="1103"/>
      <c r="AP23" s="1098">
        <v>31151</v>
      </c>
      <c r="AQ23" s="1098"/>
      <c r="AR23" s="1098"/>
      <c r="AS23" s="1098"/>
      <c r="AT23" s="1098"/>
      <c r="AU23" s="1104"/>
      <c r="AV23" s="1104"/>
      <c r="AW23" s="1104"/>
      <c r="AX23" s="1104"/>
      <c r="AY23" s="1105"/>
      <c r="AZ23" s="1094" t="s">
        <v>223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350</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382</v>
      </c>
      <c r="C28" s="1080"/>
      <c r="D28" s="1080"/>
      <c r="E28" s="1080"/>
      <c r="F28" s="1080"/>
      <c r="G28" s="1080"/>
      <c r="H28" s="1080"/>
      <c r="I28" s="1080"/>
      <c r="J28" s="1080"/>
      <c r="K28" s="1080"/>
      <c r="L28" s="1080"/>
      <c r="M28" s="1080"/>
      <c r="N28" s="1080"/>
      <c r="O28" s="1080"/>
      <c r="P28" s="1081"/>
      <c r="Q28" s="1082">
        <v>10051</v>
      </c>
      <c r="R28" s="1083"/>
      <c r="S28" s="1083"/>
      <c r="T28" s="1083"/>
      <c r="U28" s="1083"/>
      <c r="V28" s="1083">
        <v>9402</v>
      </c>
      <c r="W28" s="1083"/>
      <c r="X28" s="1083"/>
      <c r="Y28" s="1083"/>
      <c r="Z28" s="1083"/>
      <c r="AA28" s="1083">
        <v>649</v>
      </c>
      <c r="AB28" s="1083"/>
      <c r="AC28" s="1083"/>
      <c r="AD28" s="1083"/>
      <c r="AE28" s="1084"/>
      <c r="AF28" s="1085">
        <v>649</v>
      </c>
      <c r="AG28" s="1083"/>
      <c r="AH28" s="1083"/>
      <c r="AI28" s="1083"/>
      <c r="AJ28" s="1086"/>
      <c r="AK28" s="1087">
        <v>581</v>
      </c>
      <c r="AL28" s="1075"/>
      <c r="AM28" s="1075"/>
      <c r="AN28" s="1075"/>
      <c r="AO28" s="1075"/>
      <c r="AP28" s="1075" t="s">
        <v>541</v>
      </c>
      <c r="AQ28" s="1075"/>
      <c r="AR28" s="1075"/>
      <c r="AS28" s="1075"/>
      <c r="AT28" s="1075"/>
      <c r="AU28" s="1075" t="s">
        <v>541</v>
      </c>
      <c r="AV28" s="1075"/>
      <c r="AW28" s="1075"/>
      <c r="AX28" s="1075"/>
      <c r="AY28" s="1075"/>
      <c r="AZ28" s="1076" t="s">
        <v>541</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383</v>
      </c>
      <c r="C29" s="1067"/>
      <c r="D29" s="1067"/>
      <c r="E29" s="1067"/>
      <c r="F29" s="1067"/>
      <c r="G29" s="1067"/>
      <c r="H29" s="1067"/>
      <c r="I29" s="1067"/>
      <c r="J29" s="1067"/>
      <c r="K29" s="1067"/>
      <c r="L29" s="1067"/>
      <c r="M29" s="1067"/>
      <c r="N29" s="1067"/>
      <c r="O29" s="1067"/>
      <c r="P29" s="1068"/>
      <c r="Q29" s="1072">
        <v>6449</v>
      </c>
      <c r="R29" s="1073"/>
      <c r="S29" s="1073"/>
      <c r="T29" s="1073"/>
      <c r="U29" s="1073"/>
      <c r="V29" s="1073">
        <v>6096</v>
      </c>
      <c r="W29" s="1073"/>
      <c r="X29" s="1073"/>
      <c r="Y29" s="1073"/>
      <c r="Z29" s="1073"/>
      <c r="AA29" s="1073">
        <v>353</v>
      </c>
      <c r="AB29" s="1073"/>
      <c r="AC29" s="1073"/>
      <c r="AD29" s="1073"/>
      <c r="AE29" s="1074"/>
      <c r="AF29" s="1048">
        <v>353</v>
      </c>
      <c r="AG29" s="1049"/>
      <c r="AH29" s="1049"/>
      <c r="AI29" s="1049"/>
      <c r="AJ29" s="1050"/>
      <c r="AK29" s="1009">
        <v>998</v>
      </c>
      <c r="AL29" s="1000"/>
      <c r="AM29" s="1000"/>
      <c r="AN29" s="1000"/>
      <c r="AO29" s="1000"/>
      <c r="AP29" s="1000" t="s">
        <v>541</v>
      </c>
      <c r="AQ29" s="1000"/>
      <c r="AR29" s="1000"/>
      <c r="AS29" s="1000"/>
      <c r="AT29" s="1000"/>
      <c r="AU29" s="1000" t="s">
        <v>542</v>
      </c>
      <c r="AV29" s="1000"/>
      <c r="AW29" s="1000"/>
      <c r="AX29" s="1000"/>
      <c r="AY29" s="1000"/>
      <c r="AZ29" s="1071" t="s">
        <v>543</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384</v>
      </c>
      <c r="C30" s="1067"/>
      <c r="D30" s="1067"/>
      <c r="E30" s="1067"/>
      <c r="F30" s="1067"/>
      <c r="G30" s="1067"/>
      <c r="H30" s="1067"/>
      <c r="I30" s="1067"/>
      <c r="J30" s="1067"/>
      <c r="K30" s="1067"/>
      <c r="L30" s="1067"/>
      <c r="M30" s="1067"/>
      <c r="N30" s="1067"/>
      <c r="O30" s="1067"/>
      <c r="P30" s="1068"/>
      <c r="Q30" s="1072">
        <v>629</v>
      </c>
      <c r="R30" s="1073"/>
      <c r="S30" s="1073"/>
      <c r="T30" s="1073"/>
      <c r="U30" s="1073"/>
      <c r="V30" s="1073">
        <v>627</v>
      </c>
      <c r="W30" s="1073"/>
      <c r="X30" s="1073"/>
      <c r="Y30" s="1073"/>
      <c r="Z30" s="1073"/>
      <c r="AA30" s="1073">
        <v>2</v>
      </c>
      <c r="AB30" s="1073"/>
      <c r="AC30" s="1073"/>
      <c r="AD30" s="1073"/>
      <c r="AE30" s="1074"/>
      <c r="AF30" s="1048">
        <v>2</v>
      </c>
      <c r="AG30" s="1049"/>
      <c r="AH30" s="1049"/>
      <c r="AI30" s="1049"/>
      <c r="AJ30" s="1050"/>
      <c r="AK30" s="1009">
        <v>170</v>
      </c>
      <c r="AL30" s="1000"/>
      <c r="AM30" s="1000"/>
      <c r="AN30" s="1000"/>
      <c r="AO30" s="1000"/>
      <c r="AP30" s="1000" t="s">
        <v>543</v>
      </c>
      <c r="AQ30" s="1000"/>
      <c r="AR30" s="1000"/>
      <c r="AS30" s="1000"/>
      <c r="AT30" s="1000"/>
      <c r="AU30" s="1000" t="s">
        <v>542</v>
      </c>
      <c r="AV30" s="1000"/>
      <c r="AW30" s="1000"/>
      <c r="AX30" s="1000"/>
      <c r="AY30" s="1000"/>
      <c r="AZ30" s="1071" t="s">
        <v>543</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385</v>
      </c>
      <c r="C31" s="1067"/>
      <c r="D31" s="1067"/>
      <c r="E31" s="1067"/>
      <c r="F31" s="1067"/>
      <c r="G31" s="1067"/>
      <c r="H31" s="1067"/>
      <c r="I31" s="1067"/>
      <c r="J31" s="1067"/>
      <c r="K31" s="1067"/>
      <c r="L31" s="1067"/>
      <c r="M31" s="1067"/>
      <c r="N31" s="1067"/>
      <c r="O31" s="1067"/>
      <c r="P31" s="1068"/>
      <c r="Q31" s="1072">
        <v>1559</v>
      </c>
      <c r="R31" s="1073"/>
      <c r="S31" s="1073"/>
      <c r="T31" s="1073"/>
      <c r="U31" s="1073"/>
      <c r="V31" s="1073">
        <v>1435</v>
      </c>
      <c r="W31" s="1073"/>
      <c r="X31" s="1073"/>
      <c r="Y31" s="1073"/>
      <c r="Z31" s="1073"/>
      <c r="AA31" s="1073">
        <v>124</v>
      </c>
      <c r="AB31" s="1073"/>
      <c r="AC31" s="1073"/>
      <c r="AD31" s="1073"/>
      <c r="AE31" s="1074"/>
      <c r="AF31" s="1048">
        <v>1418</v>
      </c>
      <c r="AG31" s="1049"/>
      <c r="AH31" s="1049"/>
      <c r="AI31" s="1049"/>
      <c r="AJ31" s="1050"/>
      <c r="AK31" s="1009">
        <v>35</v>
      </c>
      <c r="AL31" s="1000"/>
      <c r="AM31" s="1000"/>
      <c r="AN31" s="1000"/>
      <c r="AO31" s="1000"/>
      <c r="AP31" s="1000">
        <v>5970</v>
      </c>
      <c r="AQ31" s="1000"/>
      <c r="AR31" s="1000"/>
      <c r="AS31" s="1000"/>
      <c r="AT31" s="1000"/>
      <c r="AU31" s="1000">
        <v>931</v>
      </c>
      <c r="AV31" s="1000"/>
      <c r="AW31" s="1000"/>
      <c r="AX31" s="1000"/>
      <c r="AY31" s="1000"/>
      <c r="AZ31" s="1071" t="s">
        <v>542</v>
      </c>
      <c r="BA31" s="1071"/>
      <c r="BB31" s="1071"/>
      <c r="BC31" s="1071"/>
      <c r="BD31" s="1071"/>
      <c r="BE31" s="1061" t="s">
        <v>386</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387</v>
      </c>
      <c r="C32" s="1067"/>
      <c r="D32" s="1067"/>
      <c r="E32" s="1067"/>
      <c r="F32" s="1067"/>
      <c r="G32" s="1067"/>
      <c r="H32" s="1067"/>
      <c r="I32" s="1067"/>
      <c r="J32" s="1067"/>
      <c r="K32" s="1067"/>
      <c r="L32" s="1067"/>
      <c r="M32" s="1067"/>
      <c r="N32" s="1067"/>
      <c r="O32" s="1067"/>
      <c r="P32" s="1068"/>
      <c r="Q32" s="1072">
        <v>2167</v>
      </c>
      <c r="R32" s="1073"/>
      <c r="S32" s="1073"/>
      <c r="T32" s="1073"/>
      <c r="U32" s="1073"/>
      <c r="V32" s="1073">
        <v>1935</v>
      </c>
      <c r="W32" s="1073"/>
      <c r="X32" s="1073"/>
      <c r="Y32" s="1073"/>
      <c r="Z32" s="1073"/>
      <c r="AA32" s="1073">
        <v>232</v>
      </c>
      <c r="AB32" s="1073"/>
      <c r="AC32" s="1073"/>
      <c r="AD32" s="1073"/>
      <c r="AE32" s="1074"/>
      <c r="AF32" s="1048">
        <v>226</v>
      </c>
      <c r="AG32" s="1049"/>
      <c r="AH32" s="1049"/>
      <c r="AI32" s="1049"/>
      <c r="AJ32" s="1050"/>
      <c r="AK32" s="1009">
        <v>784</v>
      </c>
      <c r="AL32" s="1000"/>
      <c r="AM32" s="1000"/>
      <c r="AN32" s="1000"/>
      <c r="AO32" s="1000"/>
      <c r="AP32" s="1000">
        <v>9626</v>
      </c>
      <c r="AQ32" s="1000"/>
      <c r="AR32" s="1000"/>
      <c r="AS32" s="1000"/>
      <c r="AT32" s="1000"/>
      <c r="AU32" s="1000">
        <v>8519</v>
      </c>
      <c r="AV32" s="1000"/>
      <c r="AW32" s="1000"/>
      <c r="AX32" s="1000"/>
      <c r="AY32" s="1000"/>
      <c r="AZ32" s="1071" t="s">
        <v>541</v>
      </c>
      <c r="BA32" s="1071"/>
      <c r="BB32" s="1071"/>
      <c r="BC32" s="1071"/>
      <c r="BD32" s="1071"/>
      <c r="BE32" s="1061" t="s">
        <v>388</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389</v>
      </c>
      <c r="C33" s="1067"/>
      <c r="D33" s="1067"/>
      <c r="E33" s="1067"/>
      <c r="F33" s="1067"/>
      <c r="G33" s="1067"/>
      <c r="H33" s="1067"/>
      <c r="I33" s="1067"/>
      <c r="J33" s="1067"/>
      <c r="K33" s="1067"/>
      <c r="L33" s="1067"/>
      <c r="M33" s="1067"/>
      <c r="N33" s="1067"/>
      <c r="O33" s="1067"/>
      <c r="P33" s="1068"/>
      <c r="Q33" s="1072">
        <v>221</v>
      </c>
      <c r="R33" s="1073"/>
      <c r="S33" s="1073"/>
      <c r="T33" s="1073"/>
      <c r="U33" s="1073"/>
      <c r="V33" s="1073">
        <v>203</v>
      </c>
      <c r="W33" s="1073"/>
      <c r="X33" s="1073"/>
      <c r="Y33" s="1073"/>
      <c r="Z33" s="1073"/>
      <c r="AA33" s="1073">
        <v>18</v>
      </c>
      <c r="AB33" s="1073"/>
      <c r="AC33" s="1073"/>
      <c r="AD33" s="1073"/>
      <c r="AE33" s="1074"/>
      <c r="AF33" s="1048">
        <v>18</v>
      </c>
      <c r="AG33" s="1049"/>
      <c r="AH33" s="1049"/>
      <c r="AI33" s="1049"/>
      <c r="AJ33" s="1050"/>
      <c r="AK33" s="1009">
        <v>43</v>
      </c>
      <c r="AL33" s="1000"/>
      <c r="AM33" s="1000"/>
      <c r="AN33" s="1000"/>
      <c r="AO33" s="1000"/>
      <c r="AP33" s="1000">
        <v>1038</v>
      </c>
      <c r="AQ33" s="1000"/>
      <c r="AR33" s="1000"/>
      <c r="AS33" s="1000"/>
      <c r="AT33" s="1000"/>
      <c r="AU33" s="1000">
        <v>986</v>
      </c>
      <c r="AV33" s="1000"/>
      <c r="AW33" s="1000"/>
      <c r="AX33" s="1000"/>
      <c r="AY33" s="1000"/>
      <c r="AZ33" s="1071" t="s">
        <v>541</v>
      </c>
      <c r="BA33" s="1071"/>
      <c r="BB33" s="1071"/>
      <c r="BC33" s="1071"/>
      <c r="BD33" s="1071"/>
      <c r="BE33" s="1061" t="s">
        <v>388</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370</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2665</v>
      </c>
      <c r="AG63" s="988"/>
      <c r="AH63" s="988"/>
      <c r="AI63" s="988"/>
      <c r="AJ63" s="1059"/>
      <c r="AK63" s="1060"/>
      <c r="AL63" s="992"/>
      <c r="AM63" s="992"/>
      <c r="AN63" s="992"/>
      <c r="AO63" s="992"/>
      <c r="AP63" s="988">
        <v>16633</v>
      </c>
      <c r="AQ63" s="988"/>
      <c r="AR63" s="988"/>
      <c r="AS63" s="988"/>
      <c r="AT63" s="988"/>
      <c r="AU63" s="988">
        <v>10436</v>
      </c>
      <c r="AV63" s="988"/>
      <c r="AW63" s="988"/>
      <c r="AX63" s="988"/>
      <c r="AY63" s="988"/>
      <c r="AZ63" s="1054"/>
      <c r="BA63" s="1054"/>
      <c r="BB63" s="1054"/>
      <c r="BC63" s="1054"/>
      <c r="BD63" s="1054"/>
      <c r="BE63" s="989"/>
      <c r="BF63" s="989"/>
      <c r="BG63" s="989"/>
      <c r="BH63" s="989"/>
      <c r="BI63" s="990"/>
      <c r="BJ63" s="1055" t="s">
        <v>223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393</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394</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544</v>
      </c>
      <c r="C68" s="1015"/>
      <c r="D68" s="1015"/>
      <c r="E68" s="1015"/>
      <c r="F68" s="1015"/>
      <c r="G68" s="1015"/>
      <c r="H68" s="1015"/>
      <c r="I68" s="1015"/>
      <c r="J68" s="1015"/>
      <c r="K68" s="1015"/>
      <c r="L68" s="1015"/>
      <c r="M68" s="1015"/>
      <c r="N68" s="1015"/>
      <c r="O68" s="1015"/>
      <c r="P68" s="1016"/>
      <c r="Q68" s="1017">
        <v>751</v>
      </c>
      <c r="R68" s="1011"/>
      <c r="S68" s="1011"/>
      <c r="T68" s="1011"/>
      <c r="U68" s="1011"/>
      <c r="V68" s="1011">
        <v>605</v>
      </c>
      <c r="W68" s="1011"/>
      <c r="X68" s="1011"/>
      <c r="Y68" s="1011"/>
      <c r="Z68" s="1011"/>
      <c r="AA68" s="1011">
        <v>146</v>
      </c>
      <c r="AB68" s="1011"/>
      <c r="AC68" s="1011"/>
      <c r="AD68" s="1011"/>
      <c r="AE68" s="1011"/>
      <c r="AF68" s="1011">
        <v>146</v>
      </c>
      <c r="AG68" s="1011"/>
      <c r="AH68" s="1011"/>
      <c r="AI68" s="1011"/>
      <c r="AJ68" s="1011"/>
      <c r="AK68" s="1011" t="s">
        <v>559</v>
      </c>
      <c r="AL68" s="1011"/>
      <c r="AM68" s="1011"/>
      <c r="AN68" s="1011"/>
      <c r="AO68" s="1011"/>
      <c r="AP68" s="1011">
        <v>20</v>
      </c>
      <c r="AQ68" s="1011"/>
      <c r="AR68" s="1011"/>
      <c r="AS68" s="1011"/>
      <c r="AT68" s="1011"/>
      <c r="AU68" s="1011">
        <v>7</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545</v>
      </c>
      <c r="C69" s="1004"/>
      <c r="D69" s="1004"/>
      <c r="E69" s="1004"/>
      <c r="F69" s="1004"/>
      <c r="G69" s="1004"/>
      <c r="H69" s="1004"/>
      <c r="I69" s="1004"/>
      <c r="J69" s="1004"/>
      <c r="K69" s="1004"/>
      <c r="L69" s="1004"/>
      <c r="M69" s="1004"/>
      <c r="N69" s="1004"/>
      <c r="O69" s="1004"/>
      <c r="P69" s="1005"/>
      <c r="Q69" s="1006">
        <v>93</v>
      </c>
      <c r="R69" s="1000"/>
      <c r="S69" s="1000"/>
      <c r="T69" s="1000"/>
      <c r="U69" s="1000"/>
      <c r="V69" s="1000">
        <v>74</v>
      </c>
      <c r="W69" s="1000"/>
      <c r="X69" s="1000"/>
      <c r="Y69" s="1000"/>
      <c r="Z69" s="1000"/>
      <c r="AA69" s="1000">
        <v>19</v>
      </c>
      <c r="AB69" s="1000"/>
      <c r="AC69" s="1000"/>
      <c r="AD69" s="1000"/>
      <c r="AE69" s="1000"/>
      <c r="AF69" s="1000">
        <v>19</v>
      </c>
      <c r="AG69" s="1000"/>
      <c r="AH69" s="1000"/>
      <c r="AI69" s="1000"/>
      <c r="AJ69" s="1000"/>
      <c r="AK69" s="1000" t="s">
        <v>559</v>
      </c>
      <c r="AL69" s="1000"/>
      <c r="AM69" s="1000"/>
      <c r="AN69" s="1000"/>
      <c r="AO69" s="1000"/>
      <c r="AP69" s="1000">
        <v>23</v>
      </c>
      <c r="AQ69" s="1000"/>
      <c r="AR69" s="1000"/>
      <c r="AS69" s="1000"/>
      <c r="AT69" s="1000"/>
      <c r="AU69" s="1000">
        <v>8</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546</v>
      </c>
      <c r="C70" s="1004"/>
      <c r="D70" s="1004"/>
      <c r="E70" s="1004"/>
      <c r="F70" s="1004"/>
      <c r="G70" s="1004"/>
      <c r="H70" s="1004"/>
      <c r="I70" s="1004"/>
      <c r="J70" s="1004"/>
      <c r="K70" s="1004"/>
      <c r="L70" s="1004"/>
      <c r="M70" s="1004"/>
      <c r="N70" s="1004"/>
      <c r="O70" s="1004"/>
      <c r="P70" s="1005"/>
      <c r="Q70" s="1006">
        <v>87</v>
      </c>
      <c r="R70" s="1000"/>
      <c r="S70" s="1000"/>
      <c r="T70" s="1000"/>
      <c r="U70" s="1000"/>
      <c r="V70" s="1000">
        <v>72</v>
      </c>
      <c r="W70" s="1000"/>
      <c r="X70" s="1000"/>
      <c r="Y70" s="1000"/>
      <c r="Z70" s="1000"/>
      <c r="AA70" s="1000">
        <v>15</v>
      </c>
      <c r="AB70" s="1000"/>
      <c r="AC70" s="1000"/>
      <c r="AD70" s="1000"/>
      <c r="AE70" s="1000"/>
      <c r="AF70" s="1000">
        <v>15</v>
      </c>
      <c r="AG70" s="1000"/>
      <c r="AH70" s="1000"/>
      <c r="AI70" s="1000"/>
      <c r="AJ70" s="1000"/>
      <c r="AK70" s="1000" t="s">
        <v>559</v>
      </c>
      <c r="AL70" s="1000"/>
      <c r="AM70" s="1000"/>
      <c r="AN70" s="1000"/>
      <c r="AO70" s="1000"/>
      <c r="AP70" s="1000" t="s">
        <v>559</v>
      </c>
      <c r="AQ70" s="1000"/>
      <c r="AR70" s="1000"/>
      <c r="AS70" s="1000"/>
      <c r="AT70" s="1000"/>
      <c r="AU70" s="1000" t="s">
        <v>559</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547</v>
      </c>
      <c r="C71" s="1004"/>
      <c r="D71" s="1004"/>
      <c r="E71" s="1004"/>
      <c r="F71" s="1004"/>
      <c r="G71" s="1004"/>
      <c r="H71" s="1004"/>
      <c r="I71" s="1004"/>
      <c r="J71" s="1004"/>
      <c r="K71" s="1004"/>
      <c r="L71" s="1004"/>
      <c r="M71" s="1004"/>
      <c r="N71" s="1004"/>
      <c r="O71" s="1004"/>
      <c r="P71" s="1005"/>
      <c r="Q71" s="1006">
        <v>1360</v>
      </c>
      <c r="R71" s="1000"/>
      <c r="S71" s="1000"/>
      <c r="T71" s="1000"/>
      <c r="U71" s="1000"/>
      <c r="V71" s="1000">
        <v>1279</v>
      </c>
      <c r="W71" s="1000"/>
      <c r="X71" s="1000"/>
      <c r="Y71" s="1000"/>
      <c r="Z71" s="1000"/>
      <c r="AA71" s="1000">
        <v>81</v>
      </c>
      <c r="AB71" s="1000"/>
      <c r="AC71" s="1000"/>
      <c r="AD71" s="1000"/>
      <c r="AE71" s="1000"/>
      <c r="AF71" s="1000">
        <v>81</v>
      </c>
      <c r="AG71" s="1000"/>
      <c r="AH71" s="1000"/>
      <c r="AI71" s="1000"/>
      <c r="AJ71" s="1000"/>
      <c r="AK71" s="1000" t="s">
        <v>559</v>
      </c>
      <c r="AL71" s="1000"/>
      <c r="AM71" s="1000"/>
      <c r="AN71" s="1000"/>
      <c r="AO71" s="1000"/>
      <c r="AP71" s="1000">
        <v>334</v>
      </c>
      <c r="AQ71" s="1000"/>
      <c r="AR71" s="1000"/>
      <c r="AS71" s="1000"/>
      <c r="AT71" s="1000"/>
      <c r="AU71" s="1000">
        <v>221</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548</v>
      </c>
      <c r="C72" s="1004"/>
      <c r="D72" s="1004"/>
      <c r="E72" s="1004"/>
      <c r="F72" s="1004"/>
      <c r="G72" s="1004"/>
      <c r="H72" s="1004"/>
      <c r="I72" s="1004"/>
      <c r="J72" s="1004"/>
      <c r="K72" s="1004"/>
      <c r="L72" s="1004"/>
      <c r="M72" s="1004"/>
      <c r="N72" s="1004"/>
      <c r="O72" s="1004"/>
      <c r="P72" s="1005"/>
      <c r="Q72" s="1006">
        <v>33</v>
      </c>
      <c r="R72" s="1000"/>
      <c r="S72" s="1000"/>
      <c r="T72" s="1000"/>
      <c r="U72" s="1000"/>
      <c r="V72" s="1000">
        <v>1</v>
      </c>
      <c r="W72" s="1000"/>
      <c r="X72" s="1000"/>
      <c r="Y72" s="1000"/>
      <c r="Z72" s="1000"/>
      <c r="AA72" s="1000">
        <v>32</v>
      </c>
      <c r="AB72" s="1000"/>
      <c r="AC72" s="1000"/>
      <c r="AD72" s="1000"/>
      <c r="AE72" s="1000"/>
      <c r="AF72" s="1000">
        <v>2</v>
      </c>
      <c r="AG72" s="1000"/>
      <c r="AH72" s="1000"/>
      <c r="AI72" s="1000"/>
      <c r="AJ72" s="1000"/>
      <c r="AK72" s="1000" t="s">
        <v>560</v>
      </c>
      <c r="AL72" s="1000"/>
      <c r="AM72" s="1000"/>
      <c r="AN72" s="1000"/>
      <c r="AO72" s="1000"/>
      <c r="AP72" s="1000" t="s">
        <v>559</v>
      </c>
      <c r="AQ72" s="1000"/>
      <c r="AR72" s="1000"/>
      <c r="AS72" s="1000"/>
      <c r="AT72" s="1000"/>
      <c r="AU72" s="1000" t="s">
        <v>559</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549</v>
      </c>
      <c r="C73" s="1004"/>
      <c r="D73" s="1004"/>
      <c r="E73" s="1004"/>
      <c r="F73" s="1004"/>
      <c r="G73" s="1004"/>
      <c r="H73" s="1004"/>
      <c r="I73" s="1004"/>
      <c r="J73" s="1004"/>
      <c r="K73" s="1004"/>
      <c r="L73" s="1004"/>
      <c r="M73" s="1004"/>
      <c r="N73" s="1004"/>
      <c r="O73" s="1004"/>
      <c r="P73" s="1005"/>
      <c r="Q73" s="1006">
        <v>3272</v>
      </c>
      <c r="R73" s="1000"/>
      <c r="S73" s="1000"/>
      <c r="T73" s="1000"/>
      <c r="U73" s="1000"/>
      <c r="V73" s="1000">
        <v>3041</v>
      </c>
      <c r="W73" s="1000"/>
      <c r="X73" s="1000"/>
      <c r="Y73" s="1000"/>
      <c r="Z73" s="1000"/>
      <c r="AA73" s="1000">
        <v>231</v>
      </c>
      <c r="AB73" s="1000"/>
      <c r="AC73" s="1000"/>
      <c r="AD73" s="1000"/>
      <c r="AE73" s="1000"/>
      <c r="AF73" s="1000">
        <v>231</v>
      </c>
      <c r="AG73" s="1000"/>
      <c r="AH73" s="1000"/>
      <c r="AI73" s="1000"/>
      <c r="AJ73" s="1000"/>
      <c r="AK73" s="1000" t="s">
        <v>559</v>
      </c>
      <c r="AL73" s="1000"/>
      <c r="AM73" s="1000"/>
      <c r="AN73" s="1000"/>
      <c r="AO73" s="1000"/>
      <c r="AP73" s="1000">
        <v>2884</v>
      </c>
      <c r="AQ73" s="1000"/>
      <c r="AR73" s="1000"/>
      <c r="AS73" s="1000"/>
      <c r="AT73" s="1000"/>
      <c r="AU73" s="1000">
        <v>701</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550</v>
      </c>
      <c r="C74" s="1004"/>
      <c r="D74" s="1004"/>
      <c r="E74" s="1004"/>
      <c r="F74" s="1004"/>
      <c r="G74" s="1004"/>
      <c r="H74" s="1004"/>
      <c r="I74" s="1004"/>
      <c r="J74" s="1004"/>
      <c r="K74" s="1004"/>
      <c r="L74" s="1004"/>
      <c r="M74" s="1004"/>
      <c r="N74" s="1004"/>
      <c r="O74" s="1004"/>
      <c r="P74" s="1005"/>
      <c r="Q74" s="1006">
        <v>11174</v>
      </c>
      <c r="R74" s="1000"/>
      <c r="S74" s="1000"/>
      <c r="T74" s="1000"/>
      <c r="U74" s="1000"/>
      <c r="V74" s="1000">
        <v>11146</v>
      </c>
      <c r="W74" s="1000"/>
      <c r="X74" s="1000"/>
      <c r="Y74" s="1000"/>
      <c r="Z74" s="1000"/>
      <c r="AA74" s="1000">
        <v>28</v>
      </c>
      <c r="AB74" s="1000"/>
      <c r="AC74" s="1000"/>
      <c r="AD74" s="1000"/>
      <c r="AE74" s="1000"/>
      <c r="AF74" s="1000">
        <v>28</v>
      </c>
      <c r="AG74" s="1000"/>
      <c r="AH74" s="1000"/>
      <c r="AI74" s="1000"/>
      <c r="AJ74" s="1000"/>
      <c r="AK74" s="1000">
        <v>1350</v>
      </c>
      <c r="AL74" s="1000"/>
      <c r="AM74" s="1000"/>
      <c r="AN74" s="1000"/>
      <c r="AO74" s="1000"/>
      <c r="AP74" s="1000" t="s">
        <v>559</v>
      </c>
      <c r="AQ74" s="1000"/>
      <c r="AR74" s="1000"/>
      <c r="AS74" s="1000"/>
      <c r="AT74" s="1000"/>
      <c r="AU74" s="1000" t="s">
        <v>559</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551</v>
      </c>
      <c r="C75" s="1004"/>
      <c r="D75" s="1004"/>
      <c r="E75" s="1004"/>
      <c r="F75" s="1004"/>
      <c r="G75" s="1004"/>
      <c r="H75" s="1004"/>
      <c r="I75" s="1004"/>
      <c r="J75" s="1004"/>
      <c r="K75" s="1004"/>
      <c r="L75" s="1004"/>
      <c r="M75" s="1004"/>
      <c r="N75" s="1004"/>
      <c r="O75" s="1004"/>
      <c r="P75" s="1005"/>
      <c r="Q75" s="1007">
        <v>23</v>
      </c>
      <c r="R75" s="1008"/>
      <c r="S75" s="1008"/>
      <c r="T75" s="1008"/>
      <c r="U75" s="1009"/>
      <c r="V75" s="1010">
        <v>21</v>
      </c>
      <c r="W75" s="1008"/>
      <c r="X75" s="1008"/>
      <c r="Y75" s="1008"/>
      <c r="Z75" s="1009"/>
      <c r="AA75" s="1010">
        <v>2</v>
      </c>
      <c r="AB75" s="1008"/>
      <c r="AC75" s="1008"/>
      <c r="AD75" s="1008"/>
      <c r="AE75" s="1009"/>
      <c r="AF75" s="1010">
        <v>2</v>
      </c>
      <c r="AG75" s="1008"/>
      <c r="AH75" s="1008"/>
      <c r="AI75" s="1008"/>
      <c r="AJ75" s="1009"/>
      <c r="AK75" s="1010">
        <v>5</v>
      </c>
      <c r="AL75" s="1008"/>
      <c r="AM75" s="1008"/>
      <c r="AN75" s="1008"/>
      <c r="AO75" s="1009"/>
      <c r="AP75" s="1000" t="s">
        <v>560</v>
      </c>
      <c r="AQ75" s="1000"/>
      <c r="AR75" s="1000"/>
      <c r="AS75" s="1000"/>
      <c r="AT75" s="1000"/>
      <c r="AU75" s="1000" t="s">
        <v>559</v>
      </c>
      <c r="AV75" s="1000"/>
      <c r="AW75" s="1000"/>
      <c r="AX75" s="1000"/>
      <c r="AY75" s="1000"/>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552</v>
      </c>
      <c r="C76" s="1004"/>
      <c r="D76" s="1004"/>
      <c r="E76" s="1004"/>
      <c r="F76" s="1004"/>
      <c r="G76" s="1004"/>
      <c r="H76" s="1004"/>
      <c r="I76" s="1004"/>
      <c r="J76" s="1004"/>
      <c r="K76" s="1004"/>
      <c r="L76" s="1004"/>
      <c r="M76" s="1004"/>
      <c r="N76" s="1004"/>
      <c r="O76" s="1004"/>
      <c r="P76" s="1005"/>
      <c r="Q76" s="1007">
        <v>123</v>
      </c>
      <c r="R76" s="1008"/>
      <c r="S76" s="1008"/>
      <c r="T76" s="1008"/>
      <c r="U76" s="1009"/>
      <c r="V76" s="1010">
        <v>110</v>
      </c>
      <c r="W76" s="1008"/>
      <c r="X76" s="1008"/>
      <c r="Y76" s="1008"/>
      <c r="Z76" s="1009"/>
      <c r="AA76" s="1010">
        <v>13</v>
      </c>
      <c r="AB76" s="1008"/>
      <c r="AC76" s="1008"/>
      <c r="AD76" s="1008"/>
      <c r="AE76" s="1009"/>
      <c r="AF76" s="1010">
        <v>13</v>
      </c>
      <c r="AG76" s="1008"/>
      <c r="AH76" s="1008"/>
      <c r="AI76" s="1008"/>
      <c r="AJ76" s="1009"/>
      <c r="AK76" s="1000">
        <v>0</v>
      </c>
      <c r="AL76" s="1000"/>
      <c r="AM76" s="1000"/>
      <c r="AN76" s="1000"/>
      <c r="AO76" s="1000"/>
      <c r="AP76" s="1000" t="s">
        <v>559</v>
      </c>
      <c r="AQ76" s="1000"/>
      <c r="AR76" s="1000"/>
      <c r="AS76" s="1000"/>
      <c r="AT76" s="1000"/>
      <c r="AU76" s="1000" t="s">
        <v>559</v>
      </c>
      <c r="AV76" s="1000"/>
      <c r="AW76" s="1000"/>
      <c r="AX76" s="1000"/>
      <c r="AY76" s="1000"/>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553</v>
      </c>
      <c r="C77" s="1004"/>
      <c r="D77" s="1004"/>
      <c r="E77" s="1004"/>
      <c r="F77" s="1004"/>
      <c r="G77" s="1004"/>
      <c r="H77" s="1004"/>
      <c r="I77" s="1004"/>
      <c r="J77" s="1004"/>
      <c r="K77" s="1004"/>
      <c r="L77" s="1004"/>
      <c r="M77" s="1004"/>
      <c r="N77" s="1004"/>
      <c r="O77" s="1004"/>
      <c r="P77" s="1005"/>
      <c r="Q77" s="1007">
        <v>203159</v>
      </c>
      <c r="R77" s="1008"/>
      <c r="S77" s="1008"/>
      <c r="T77" s="1008"/>
      <c r="U77" s="1009"/>
      <c r="V77" s="1010">
        <v>194040</v>
      </c>
      <c r="W77" s="1008"/>
      <c r="X77" s="1008"/>
      <c r="Y77" s="1008"/>
      <c r="Z77" s="1009"/>
      <c r="AA77" s="1010">
        <v>9119</v>
      </c>
      <c r="AB77" s="1008"/>
      <c r="AC77" s="1008"/>
      <c r="AD77" s="1008"/>
      <c r="AE77" s="1009"/>
      <c r="AF77" s="1010">
        <v>9119</v>
      </c>
      <c r="AG77" s="1008"/>
      <c r="AH77" s="1008"/>
      <c r="AI77" s="1008"/>
      <c r="AJ77" s="1009"/>
      <c r="AK77" s="1000" t="s">
        <v>559</v>
      </c>
      <c r="AL77" s="1000"/>
      <c r="AM77" s="1000"/>
      <c r="AN77" s="1000"/>
      <c r="AO77" s="1000"/>
      <c r="AP77" s="1000" t="s">
        <v>559</v>
      </c>
      <c r="AQ77" s="1000"/>
      <c r="AR77" s="1000"/>
      <c r="AS77" s="1000"/>
      <c r="AT77" s="1000"/>
      <c r="AU77" s="1000" t="s">
        <v>559</v>
      </c>
      <c r="AV77" s="1000"/>
      <c r="AW77" s="1000"/>
      <c r="AX77" s="1000"/>
      <c r="AY77" s="1000"/>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370</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9657</v>
      </c>
      <c r="AG88" s="988"/>
      <c r="AH88" s="988"/>
      <c r="AI88" s="988"/>
      <c r="AJ88" s="988"/>
      <c r="AK88" s="992"/>
      <c r="AL88" s="992"/>
      <c r="AM88" s="992"/>
      <c r="AN88" s="992"/>
      <c r="AO88" s="992"/>
      <c r="AP88" s="988">
        <v>3261</v>
      </c>
      <c r="AQ88" s="988"/>
      <c r="AR88" s="988"/>
      <c r="AS88" s="988"/>
      <c r="AT88" s="988"/>
      <c r="AU88" s="988">
        <v>937</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126</v>
      </c>
      <c r="CS102" s="980"/>
      <c r="CT102" s="980"/>
      <c r="CU102" s="980"/>
      <c r="CV102" s="981"/>
      <c r="CW102" s="979">
        <v>84</v>
      </c>
      <c r="CX102" s="980"/>
      <c r="CY102" s="980"/>
      <c r="CZ102" s="980"/>
      <c r="DA102" s="981"/>
      <c r="DB102" s="979">
        <v>193</v>
      </c>
      <c r="DC102" s="980"/>
      <c r="DD102" s="980"/>
      <c r="DE102" s="980"/>
      <c r="DF102" s="981"/>
      <c r="DG102" s="979" t="s">
        <v>559</v>
      </c>
      <c r="DH102" s="980"/>
      <c r="DI102" s="980"/>
      <c r="DJ102" s="980"/>
      <c r="DK102" s="981"/>
      <c r="DL102" s="979" t="s">
        <v>559</v>
      </c>
      <c r="DM102" s="980"/>
      <c r="DN102" s="980"/>
      <c r="DO102" s="980"/>
      <c r="DP102" s="981"/>
      <c r="DQ102" s="979" t="s">
        <v>559</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289</v>
      </c>
      <c r="AG109" s="923"/>
      <c r="AH109" s="923"/>
      <c r="AI109" s="923"/>
      <c r="AJ109" s="924"/>
      <c r="AK109" s="925" t="s">
        <v>288</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289</v>
      </c>
      <c r="BW109" s="923"/>
      <c r="BX109" s="923"/>
      <c r="BY109" s="923"/>
      <c r="BZ109" s="924"/>
      <c r="CA109" s="925" t="s">
        <v>288</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289</v>
      </c>
      <c r="DM109" s="923"/>
      <c r="DN109" s="923"/>
      <c r="DO109" s="923"/>
      <c r="DP109" s="924"/>
      <c r="DQ109" s="925" t="s">
        <v>288</v>
      </c>
      <c r="DR109" s="923"/>
      <c r="DS109" s="923"/>
      <c r="DT109" s="923"/>
      <c r="DU109" s="924"/>
      <c r="DV109" s="925" t="s">
        <v>405</v>
      </c>
      <c r="DW109" s="923"/>
      <c r="DX109" s="923"/>
      <c r="DY109" s="923"/>
      <c r="DZ109" s="954"/>
    </row>
    <row r="110" spans="1:131" s="199" customFormat="1" ht="26.25" customHeight="1">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4118405</v>
      </c>
      <c r="AB110" s="916"/>
      <c r="AC110" s="916"/>
      <c r="AD110" s="916"/>
      <c r="AE110" s="917"/>
      <c r="AF110" s="918">
        <v>4115014</v>
      </c>
      <c r="AG110" s="916"/>
      <c r="AH110" s="916"/>
      <c r="AI110" s="916"/>
      <c r="AJ110" s="917"/>
      <c r="AK110" s="918">
        <v>3996906</v>
      </c>
      <c r="AL110" s="916"/>
      <c r="AM110" s="916"/>
      <c r="AN110" s="916"/>
      <c r="AO110" s="917"/>
      <c r="AP110" s="919">
        <v>25.5</v>
      </c>
      <c r="AQ110" s="920"/>
      <c r="AR110" s="920"/>
      <c r="AS110" s="920"/>
      <c r="AT110" s="921"/>
      <c r="AU110" s="955" t="s">
        <v>62</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31575381</v>
      </c>
      <c r="BR110" s="863"/>
      <c r="BS110" s="863"/>
      <c r="BT110" s="863"/>
      <c r="BU110" s="863"/>
      <c r="BV110" s="863">
        <v>31049051</v>
      </c>
      <c r="BW110" s="863"/>
      <c r="BX110" s="863"/>
      <c r="BY110" s="863"/>
      <c r="BZ110" s="863"/>
      <c r="CA110" s="863">
        <v>31151247</v>
      </c>
      <c r="CB110" s="863"/>
      <c r="CC110" s="863"/>
      <c r="CD110" s="863"/>
      <c r="CE110" s="863"/>
      <c r="CF110" s="887">
        <v>198.4</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223</v>
      </c>
      <c r="DH110" s="863"/>
      <c r="DI110" s="863"/>
      <c r="DJ110" s="863"/>
      <c r="DK110" s="863"/>
      <c r="DL110" s="863" t="s">
        <v>223</v>
      </c>
      <c r="DM110" s="863"/>
      <c r="DN110" s="863"/>
      <c r="DO110" s="863"/>
      <c r="DP110" s="863"/>
      <c r="DQ110" s="863" t="s">
        <v>223</v>
      </c>
      <c r="DR110" s="863"/>
      <c r="DS110" s="863"/>
      <c r="DT110" s="863"/>
      <c r="DU110" s="863"/>
      <c r="DV110" s="864" t="s">
        <v>223</v>
      </c>
      <c r="DW110" s="864"/>
      <c r="DX110" s="864"/>
      <c r="DY110" s="864"/>
      <c r="DZ110" s="865"/>
    </row>
    <row r="111" spans="1:131" s="199" customFormat="1" ht="26.25" customHeight="1">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223</v>
      </c>
      <c r="AB111" s="944"/>
      <c r="AC111" s="944"/>
      <c r="AD111" s="944"/>
      <c r="AE111" s="945"/>
      <c r="AF111" s="946" t="s">
        <v>223</v>
      </c>
      <c r="AG111" s="944"/>
      <c r="AH111" s="944"/>
      <c r="AI111" s="944"/>
      <c r="AJ111" s="945"/>
      <c r="AK111" s="946" t="s">
        <v>223</v>
      </c>
      <c r="AL111" s="944"/>
      <c r="AM111" s="944"/>
      <c r="AN111" s="944"/>
      <c r="AO111" s="945"/>
      <c r="AP111" s="947" t="s">
        <v>223</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v>311673</v>
      </c>
      <c r="BR111" s="835"/>
      <c r="BS111" s="835"/>
      <c r="BT111" s="835"/>
      <c r="BU111" s="835"/>
      <c r="BV111" s="835">
        <v>239619</v>
      </c>
      <c r="BW111" s="835"/>
      <c r="BX111" s="835"/>
      <c r="BY111" s="835"/>
      <c r="BZ111" s="835"/>
      <c r="CA111" s="835">
        <v>175512</v>
      </c>
      <c r="CB111" s="835"/>
      <c r="CC111" s="835"/>
      <c r="CD111" s="835"/>
      <c r="CE111" s="835"/>
      <c r="CF111" s="896">
        <v>1.1000000000000001</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414</v>
      </c>
      <c r="DH111" s="835"/>
      <c r="DI111" s="835"/>
      <c r="DJ111" s="835"/>
      <c r="DK111" s="835"/>
      <c r="DL111" s="835" t="s">
        <v>414</v>
      </c>
      <c r="DM111" s="835"/>
      <c r="DN111" s="835"/>
      <c r="DO111" s="835"/>
      <c r="DP111" s="835"/>
      <c r="DQ111" s="835" t="s">
        <v>414</v>
      </c>
      <c r="DR111" s="835"/>
      <c r="DS111" s="835"/>
      <c r="DT111" s="835"/>
      <c r="DU111" s="835"/>
      <c r="DV111" s="812" t="s">
        <v>414</v>
      </c>
      <c r="DW111" s="812"/>
      <c r="DX111" s="812"/>
      <c r="DY111" s="812"/>
      <c r="DZ111" s="813"/>
    </row>
    <row r="112" spans="1:131" s="199" customFormat="1" ht="26.25" customHeight="1">
      <c r="A112" s="937" t="s">
        <v>415</v>
      </c>
      <c r="B112" s="938"/>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223</v>
      </c>
      <c r="AB112" s="798"/>
      <c r="AC112" s="798"/>
      <c r="AD112" s="798"/>
      <c r="AE112" s="799"/>
      <c r="AF112" s="800" t="s">
        <v>223</v>
      </c>
      <c r="AG112" s="798"/>
      <c r="AH112" s="798"/>
      <c r="AI112" s="798"/>
      <c r="AJ112" s="799"/>
      <c r="AK112" s="800" t="s">
        <v>223</v>
      </c>
      <c r="AL112" s="798"/>
      <c r="AM112" s="798"/>
      <c r="AN112" s="798"/>
      <c r="AO112" s="799"/>
      <c r="AP112" s="845" t="s">
        <v>223</v>
      </c>
      <c r="AQ112" s="846"/>
      <c r="AR112" s="846"/>
      <c r="AS112" s="846"/>
      <c r="AT112" s="847"/>
      <c r="AU112" s="957"/>
      <c r="AV112" s="958"/>
      <c r="AW112" s="958"/>
      <c r="AX112" s="958"/>
      <c r="AY112" s="958"/>
      <c r="AZ112" s="833" t="s">
        <v>417</v>
      </c>
      <c r="BA112" s="768"/>
      <c r="BB112" s="768"/>
      <c r="BC112" s="768"/>
      <c r="BD112" s="768"/>
      <c r="BE112" s="768"/>
      <c r="BF112" s="768"/>
      <c r="BG112" s="768"/>
      <c r="BH112" s="768"/>
      <c r="BI112" s="768"/>
      <c r="BJ112" s="768"/>
      <c r="BK112" s="768"/>
      <c r="BL112" s="768"/>
      <c r="BM112" s="768"/>
      <c r="BN112" s="768"/>
      <c r="BO112" s="768"/>
      <c r="BP112" s="769"/>
      <c r="BQ112" s="834">
        <v>11227931</v>
      </c>
      <c r="BR112" s="835"/>
      <c r="BS112" s="835"/>
      <c r="BT112" s="835"/>
      <c r="BU112" s="835"/>
      <c r="BV112" s="835">
        <v>10789216</v>
      </c>
      <c r="BW112" s="835"/>
      <c r="BX112" s="835"/>
      <c r="BY112" s="835"/>
      <c r="BZ112" s="835"/>
      <c r="CA112" s="835">
        <v>10435943</v>
      </c>
      <c r="CB112" s="835"/>
      <c r="CC112" s="835"/>
      <c r="CD112" s="835"/>
      <c r="CE112" s="835"/>
      <c r="CF112" s="896">
        <v>66.5</v>
      </c>
      <c r="CG112" s="897"/>
      <c r="CH112" s="897"/>
      <c r="CI112" s="897"/>
      <c r="CJ112" s="897"/>
      <c r="CK112" s="952"/>
      <c r="CL112" s="839"/>
      <c r="CM112" s="842" t="s">
        <v>418</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223</v>
      </c>
      <c r="DH112" s="835"/>
      <c r="DI112" s="835"/>
      <c r="DJ112" s="835"/>
      <c r="DK112" s="835"/>
      <c r="DL112" s="835" t="s">
        <v>223</v>
      </c>
      <c r="DM112" s="835"/>
      <c r="DN112" s="835"/>
      <c r="DO112" s="835"/>
      <c r="DP112" s="835"/>
      <c r="DQ112" s="835" t="s">
        <v>223</v>
      </c>
      <c r="DR112" s="835"/>
      <c r="DS112" s="835"/>
      <c r="DT112" s="835"/>
      <c r="DU112" s="835"/>
      <c r="DV112" s="812" t="s">
        <v>223</v>
      </c>
      <c r="DW112" s="812"/>
      <c r="DX112" s="812"/>
      <c r="DY112" s="812"/>
      <c r="DZ112" s="813"/>
    </row>
    <row r="113" spans="1:130" s="199" customFormat="1" ht="26.25" customHeight="1">
      <c r="A113" s="939"/>
      <c r="B113" s="940"/>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911471</v>
      </c>
      <c r="AB113" s="944"/>
      <c r="AC113" s="944"/>
      <c r="AD113" s="944"/>
      <c r="AE113" s="945"/>
      <c r="AF113" s="946">
        <v>866609</v>
      </c>
      <c r="AG113" s="944"/>
      <c r="AH113" s="944"/>
      <c r="AI113" s="944"/>
      <c r="AJ113" s="945"/>
      <c r="AK113" s="946">
        <v>872175</v>
      </c>
      <c r="AL113" s="944"/>
      <c r="AM113" s="944"/>
      <c r="AN113" s="944"/>
      <c r="AO113" s="945"/>
      <c r="AP113" s="947">
        <v>5.6</v>
      </c>
      <c r="AQ113" s="948"/>
      <c r="AR113" s="948"/>
      <c r="AS113" s="948"/>
      <c r="AT113" s="949"/>
      <c r="AU113" s="957"/>
      <c r="AV113" s="958"/>
      <c r="AW113" s="958"/>
      <c r="AX113" s="958"/>
      <c r="AY113" s="958"/>
      <c r="AZ113" s="833" t="s">
        <v>420</v>
      </c>
      <c r="BA113" s="768"/>
      <c r="BB113" s="768"/>
      <c r="BC113" s="768"/>
      <c r="BD113" s="768"/>
      <c r="BE113" s="768"/>
      <c r="BF113" s="768"/>
      <c r="BG113" s="768"/>
      <c r="BH113" s="768"/>
      <c r="BI113" s="768"/>
      <c r="BJ113" s="768"/>
      <c r="BK113" s="768"/>
      <c r="BL113" s="768"/>
      <c r="BM113" s="768"/>
      <c r="BN113" s="768"/>
      <c r="BO113" s="768"/>
      <c r="BP113" s="769"/>
      <c r="BQ113" s="834">
        <v>1412176</v>
      </c>
      <c r="BR113" s="835"/>
      <c r="BS113" s="835"/>
      <c r="BT113" s="835"/>
      <c r="BU113" s="835"/>
      <c r="BV113" s="835">
        <v>1298493</v>
      </c>
      <c r="BW113" s="835"/>
      <c r="BX113" s="835"/>
      <c r="BY113" s="835"/>
      <c r="BZ113" s="835"/>
      <c r="CA113" s="835">
        <v>936932</v>
      </c>
      <c r="CB113" s="835"/>
      <c r="CC113" s="835"/>
      <c r="CD113" s="835"/>
      <c r="CE113" s="835"/>
      <c r="CF113" s="896">
        <v>6</v>
      </c>
      <c r="CG113" s="897"/>
      <c r="CH113" s="897"/>
      <c r="CI113" s="897"/>
      <c r="CJ113" s="897"/>
      <c r="CK113" s="952"/>
      <c r="CL113" s="839"/>
      <c r="CM113" s="842" t="s">
        <v>421</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223</v>
      </c>
      <c r="DH113" s="798"/>
      <c r="DI113" s="798"/>
      <c r="DJ113" s="798"/>
      <c r="DK113" s="799"/>
      <c r="DL113" s="800" t="s">
        <v>223</v>
      </c>
      <c r="DM113" s="798"/>
      <c r="DN113" s="798"/>
      <c r="DO113" s="798"/>
      <c r="DP113" s="799"/>
      <c r="DQ113" s="800" t="s">
        <v>223</v>
      </c>
      <c r="DR113" s="798"/>
      <c r="DS113" s="798"/>
      <c r="DT113" s="798"/>
      <c r="DU113" s="799"/>
      <c r="DV113" s="845" t="s">
        <v>223</v>
      </c>
      <c r="DW113" s="846"/>
      <c r="DX113" s="846"/>
      <c r="DY113" s="846"/>
      <c r="DZ113" s="847"/>
    </row>
    <row r="114" spans="1:130" s="199" customFormat="1" ht="26.25" customHeight="1">
      <c r="A114" s="939"/>
      <c r="B114" s="940"/>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377029</v>
      </c>
      <c r="AB114" s="798"/>
      <c r="AC114" s="798"/>
      <c r="AD114" s="798"/>
      <c r="AE114" s="799"/>
      <c r="AF114" s="800">
        <v>386680</v>
      </c>
      <c r="AG114" s="798"/>
      <c r="AH114" s="798"/>
      <c r="AI114" s="798"/>
      <c r="AJ114" s="799"/>
      <c r="AK114" s="800">
        <v>408840</v>
      </c>
      <c r="AL114" s="798"/>
      <c r="AM114" s="798"/>
      <c r="AN114" s="798"/>
      <c r="AO114" s="799"/>
      <c r="AP114" s="845">
        <v>2.6</v>
      </c>
      <c r="AQ114" s="846"/>
      <c r="AR114" s="846"/>
      <c r="AS114" s="846"/>
      <c r="AT114" s="847"/>
      <c r="AU114" s="957"/>
      <c r="AV114" s="958"/>
      <c r="AW114" s="958"/>
      <c r="AX114" s="958"/>
      <c r="AY114" s="958"/>
      <c r="AZ114" s="833" t="s">
        <v>423</v>
      </c>
      <c r="BA114" s="768"/>
      <c r="BB114" s="768"/>
      <c r="BC114" s="768"/>
      <c r="BD114" s="768"/>
      <c r="BE114" s="768"/>
      <c r="BF114" s="768"/>
      <c r="BG114" s="768"/>
      <c r="BH114" s="768"/>
      <c r="BI114" s="768"/>
      <c r="BJ114" s="768"/>
      <c r="BK114" s="768"/>
      <c r="BL114" s="768"/>
      <c r="BM114" s="768"/>
      <c r="BN114" s="768"/>
      <c r="BO114" s="768"/>
      <c r="BP114" s="769"/>
      <c r="BQ114" s="834">
        <v>5188611</v>
      </c>
      <c r="BR114" s="835"/>
      <c r="BS114" s="835"/>
      <c r="BT114" s="835"/>
      <c r="BU114" s="835"/>
      <c r="BV114" s="835">
        <v>5063301</v>
      </c>
      <c r="BW114" s="835"/>
      <c r="BX114" s="835"/>
      <c r="BY114" s="835"/>
      <c r="BZ114" s="835"/>
      <c r="CA114" s="835">
        <v>5035737</v>
      </c>
      <c r="CB114" s="835"/>
      <c r="CC114" s="835"/>
      <c r="CD114" s="835"/>
      <c r="CE114" s="835"/>
      <c r="CF114" s="896">
        <v>32.1</v>
      </c>
      <c r="CG114" s="897"/>
      <c r="CH114" s="897"/>
      <c r="CI114" s="897"/>
      <c r="CJ114" s="897"/>
      <c r="CK114" s="952"/>
      <c r="CL114" s="839"/>
      <c r="CM114" s="842" t="s">
        <v>424</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223</v>
      </c>
      <c r="DH114" s="798"/>
      <c r="DI114" s="798"/>
      <c r="DJ114" s="798"/>
      <c r="DK114" s="799"/>
      <c r="DL114" s="800" t="s">
        <v>223</v>
      </c>
      <c r="DM114" s="798"/>
      <c r="DN114" s="798"/>
      <c r="DO114" s="798"/>
      <c r="DP114" s="799"/>
      <c r="DQ114" s="800" t="s">
        <v>223</v>
      </c>
      <c r="DR114" s="798"/>
      <c r="DS114" s="798"/>
      <c r="DT114" s="798"/>
      <c r="DU114" s="799"/>
      <c r="DV114" s="845" t="s">
        <v>223</v>
      </c>
      <c r="DW114" s="846"/>
      <c r="DX114" s="846"/>
      <c r="DY114" s="846"/>
      <c r="DZ114" s="847"/>
    </row>
    <row r="115" spans="1:130" s="199" customFormat="1" ht="26.25" customHeight="1">
      <c r="A115" s="939"/>
      <c r="B115" s="940"/>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84008</v>
      </c>
      <c r="AB115" s="944"/>
      <c r="AC115" s="944"/>
      <c r="AD115" s="944"/>
      <c r="AE115" s="945"/>
      <c r="AF115" s="946">
        <v>74760</v>
      </c>
      <c r="AG115" s="944"/>
      <c r="AH115" s="944"/>
      <c r="AI115" s="944"/>
      <c r="AJ115" s="945"/>
      <c r="AK115" s="946">
        <v>66239</v>
      </c>
      <c r="AL115" s="944"/>
      <c r="AM115" s="944"/>
      <c r="AN115" s="944"/>
      <c r="AO115" s="945"/>
      <c r="AP115" s="947">
        <v>0.4</v>
      </c>
      <c r="AQ115" s="948"/>
      <c r="AR115" s="948"/>
      <c r="AS115" s="948"/>
      <c r="AT115" s="949"/>
      <c r="AU115" s="957"/>
      <c r="AV115" s="958"/>
      <c r="AW115" s="958"/>
      <c r="AX115" s="958"/>
      <c r="AY115" s="958"/>
      <c r="AZ115" s="833" t="s">
        <v>426</v>
      </c>
      <c r="BA115" s="768"/>
      <c r="BB115" s="768"/>
      <c r="BC115" s="768"/>
      <c r="BD115" s="768"/>
      <c r="BE115" s="768"/>
      <c r="BF115" s="768"/>
      <c r="BG115" s="768"/>
      <c r="BH115" s="768"/>
      <c r="BI115" s="768"/>
      <c r="BJ115" s="768"/>
      <c r="BK115" s="768"/>
      <c r="BL115" s="768"/>
      <c r="BM115" s="768"/>
      <c r="BN115" s="768"/>
      <c r="BO115" s="768"/>
      <c r="BP115" s="769"/>
      <c r="BQ115" s="834" t="s">
        <v>223</v>
      </c>
      <c r="BR115" s="835"/>
      <c r="BS115" s="835"/>
      <c r="BT115" s="835"/>
      <c r="BU115" s="835"/>
      <c r="BV115" s="835">
        <v>497</v>
      </c>
      <c r="BW115" s="835"/>
      <c r="BX115" s="835"/>
      <c r="BY115" s="835"/>
      <c r="BZ115" s="835"/>
      <c r="CA115" s="835" t="s">
        <v>223</v>
      </c>
      <c r="CB115" s="835"/>
      <c r="CC115" s="835"/>
      <c r="CD115" s="835"/>
      <c r="CE115" s="835"/>
      <c r="CF115" s="896" t="s">
        <v>223</v>
      </c>
      <c r="CG115" s="897"/>
      <c r="CH115" s="897"/>
      <c r="CI115" s="897"/>
      <c r="CJ115" s="897"/>
      <c r="CK115" s="952"/>
      <c r="CL115" s="839"/>
      <c r="CM115" s="833" t="s">
        <v>427</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223</v>
      </c>
      <c r="DH115" s="798"/>
      <c r="DI115" s="798"/>
      <c r="DJ115" s="798"/>
      <c r="DK115" s="799"/>
      <c r="DL115" s="800" t="s">
        <v>223</v>
      </c>
      <c r="DM115" s="798"/>
      <c r="DN115" s="798"/>
      <c r="DO115" s="798"/>
      <c r="DP115" s="799"/>
      <c r="DQ115" s="800" t="s">
        <v>223</v>
      </c>
      <c r="DR115" s="798"/>
      <c r="DS115" s="798"/>
      <c r="DT115" s="798"/>
      <c r="DU115" s="799"/>
      <c r="DV115" s="845" t="s">
        <v>223</v>
      </c>
      <c r="DW115" s="846"/>
      <c r="DX115" s="846"/>
      <c r="DY115" s="846"/>
      <c r="DZ115" s="847"/>
    </row>
    <row r="116" spans="1:130" s="199" customFormat="1" ht="26.25" customHeight="1">
      <c r="A116" s="941"/>
      <c r="B116" s="942"/>
      <c r="C116" s="901" t="s">
        <v>428</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51</v>
      </c>
      <c r="AB116" s="798"/>
      <c r="AC116" s="798"/>
      <c r="AD116" s="798"/>
      <c r="AE116" s="799"/>
      <c r="AF116" s="800">
        <v>27</v>
      </c>
      <c r="AG116" s="798"/>
      <c r="AH116" s="798"/>
      <c r="AI116" s="798"/>
      <c r="AJ116" s="799"/>
      <c r="AK116" s="800" t="s">
        <v>223</v>
      </c>
      <c r="AL116" s="798"/>
      <c r="AM116" s="798"/>
      <c r="AN116" s="798"/>
      <c r="AO116" s="799"/>
      <c r="AP116" s="845" t="s">
        <v>223</v>
      </c>
      <c r="AQ116" s="846"/>
      <c r="AR116" s="846"/>
      <c r="AS116" s="846"/>
      <c r="AT116" s="847"/>
      <c r="AU116" s="957"/>
      <c r="AV116" s="958"/>
      <c r="AW116" s="958"/>
      <c r="AX116" s="958"/>
      <c r="AY116" s="958"/>
      <c r="AZ116" s="884" t="s">
        <v>429</v>
      </c>
      <c r="BA116" s="885"/>
      <c r="BB116" s="885"/>
      <c r="BC116" s="885"/>
      <c r="BD116" s="885"/>
      <c r="BE116" s="885"/>
      <c r="BF116" s="885"/>
      <c r="BG116" s="885"/>
      <c r="BH116" s="885"/>
      <c r="BI116" s="885"/>
      <c r="BJ116" s="885"/>
      <c r="BK116" s="885"/>
      <c r="BL116" s="885"/>
      <c r="BM116" s="885"/>
      <c r="BN116" s="885"/>
      <c r="BO116" s="885"/>
      <c r="BP116" s="886"/>
      <c r="BQ116" s="834" t="s">
        <v>223</v>
      </c>
      <c r="BR116" s="835"/>
      <c r="BS116" s="835"/>
      <c r="BT116" s="835"/>
      <c r="BU116" s="835"/>
      <c r="BV116" s="835" t="s">
        <v>223</v>
      </c>
      <c r="BW116" s="835"/>
      <c r="BX116" s="835"/>
      <c r="BY116" s="835"/>
      <c r="BZ116" s="835"/>
      <c r="CA116" s="835" t="s">
        <v>223</v>
      </c>
      <c r="CB116" s="835"/>
      <c r="CC116" s="835"/>
      <c r="CD116" s="835"/>
      <c r="CE116" s="835"/>
      <c r="CF116" s="896" t="s">
        <v>223</v>
      </c>
      <c r="CG116" s="897"/>
      <c r="CH116" s="897"/>
      <c r="CI116" s="897"/>
      <c r="CJ116" s="897"/>
      <c r="CK116" s="952"/>
      <c r="CL116" s="839"/>
      <c r="CM116" s="842" t="s">
        <v>430</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223</v>
      </c>
      <c r="DH116" s="798"/>
      <c r="DI116" s="798"/>
      <c r="DJ116" s="798"/>
      <c r="DK116" s="799"/>
      <c r="DL116" s="800" t="s">
        <v>223</v>
      </c>
      <c r="DM116" s="798"/>
      <c r="DN116" s="798"/>
      <c r="DO116" s="798"/>
      <c r="DP116" s="799"/>
      <c r="DQ116" s="800" t="s">
        <v>223</v>
      </c>
      <c r="DR116" s="798"/>
      <c r="DS116" s="798"/>
      <c r="DT116" s="798"/>
      <c r="DU116" s="799"/>
      <c r="DV116" s="845" t="s">
        <v>223</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431</v>
      </c>
      <c r="Z117" s="924"/>
      <c r="AA117" s="929">
        <v>5490964</v>
      </c>
      <c r="AB117" s="930"/>
      <c r="AC117" s="930"/>
      <c r="AD117" s="930"/>
      <c r="AE117" s="931"/>
      <c r="AF117" s="932">
        <v>5443090</v>
      </c>
      <c r="AG117" s="930"/>
      <c r="AH117" s="930"/>
      <c r="AI117" s="930"/>
      <c r="AJ117" s="931"/>
      <c r="AK117" s="932">
        <v>5344160</v>
      </c>
      <c r="AL117" s="930"/>
      <c r="AM117" s="930"/>
      <c r="AN117" s="930"/>
      <c r="AO117" s="931"/>
      <c r="AP117" s="933"/>
      <c r="AQ117" s="934"/>
      <c r="AR117" s="934"/>
      <c r="AS117" s="934"/>
      <c r="AT117" s="935"/>
      <c r="AU117" s="957"/>
      <c r="AV117" s="958"/>
      <c r="AW117" s="958"/>
      <c r="AX117" s="958"/>
      <c r="AY117" s="958"/>
      <c r="AZ117" s="884" t="s">
        <v>432</v>
      </c>
      <c r="BA117" s="885"/>
      <c r="BB117" s="885"/>
      <c r="BC117" s="885"/>
      <c r="BD117" s="885"/>
      <c r="BE117" s="885"/>
      <c r="BF117" s="885"/>
      <c r="BG117" s="885"/>
      <c r="BH117" s="885"/>
      <c r="BI117" s="885"/>
      <c r="BJ117" s="885"/>
      <c r="BK117" s="885"/>
      <c r="BL117" s="885"/>
      <c r="BM117" s="885"/>
      <c r="BN117" s="885"/>
      <c r="BO117" s="885"/>
      <c r="BP117" s="886"/>
      <c r="BQ117" s="834" t="s">
        <v>223</v>
      </c>
      <c r="BR117" s="835"/>
      <c r="BS117" s="835"/>
      <c r="BT117" s="835"/>
      <c r="BU117" s="835"/>
      <c r="BV117" s="835" t="s">
        <v>223</v>
      </c>
      <c r="BW117" s="835"/>
      <c r="BX117" s="835"/>
      <c r="BY117" s="835"/>
      <c r="BZ117" s="835"/>
      <c r="CA117" s="835" t="s">
        <v>223</v>
      </c>
      <c r="CB117" s="835"/>
      <c r="CC117" s="835"/>
      <c r="CD117" s="835"/>
      <c r="CE117" s="835"/>
      <c r="CF117" s="896" t="s">
        <v>223</v>
      </c>
      <c r="CG117" s="897"/>
      <c r="CH117" s="897"/>
      <c r="CI117" s="897"/>
      <c r="CJ117" s="897"/>
      <c r="CK117" s="952"/>
      <c r="CL117" s="839"/>
      <c r="CM117" s="842" t="s">
        <v>433</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223</v>
      </c>
      <c r="DH117" s="798"/>
      <c r="DI117" s="798"/>
      <c r="DJ117" s="798"/>
      <c r="DK117" s="799"/>
      <c r="DL117" s="800" t="s">
        <v>223</v>
      </c>
      <c r="DM117" s="798"/>
      <c r="DN117" s="798"/>
      <c r="DO117" s="798"/>
      <c r="DP117" s="799"/>
      <c r="DQ117" s="800" t="s">
        <v>223</v>
      </c>
      <c r="DR117" s="798"/>
      <c r="DS117" s="798"/>
      <c r="DT117" s="798"/>
      <c r="DU117" s="799"/>
      <c r="DV117" s="845" t="s">
        <v>223</v>
      </c>
      <c r="DW117" s="846"/>
      <c r="DX117" s="846"/>
      <c r="DY117" s="846"/>
      <c r="DZ117" s="847"/>
    </row>
    <row r="118" spans="1:130" s="199" customFormat="1" ht="26.25" customHeight="1">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289</v>
      </c>
      <c r="AG118" s="923"/>
      <c r="AH118" s="923"/>
      <c r="AI118" s="923"/>
      <c r="AJ118" s="924"/>
      <c r="AK118" s="925" t="s">
        <v>288</v>
      </c>
      <c r="AL118" s="923"/>
      <c r="AM118" s="923"/>
      <c r="AN118" s="923"/>
      <c r="AO118" s="924"/>
      <c r="AP118" s="926" t="s">
        <v>405</v>
      </c>
      <c r="AQ118" s="927"/>
      <c r="AR118" s="927"/>
      <c r="AS118" s="927"/>
      <c r="AT118" s="928"/>
      <c r="AU118" s="957"/>
      <c r="AV118" s="958"/>
      <c r="AW118" s="958"/>
      <c r="AX118" s="958"/>
      <c r="AY118" s="958"/>
      <c r="AZ118" s="900" t="s">
        <v>434</v>
      </c>
      <c r="BA118" s="901"/>
      <c r="BB118" s="901"/>
      <c r="BC118" s="901"/>
      <c r="BD118" s="901"/>
      <c r="BE118" s="901"/>
      <c r="BF118" s="901"/>
      <c r="BG118" s="901"/>
      <c r="BH118" s="901"/>
      <c r="BI118" s="901"/>
      <c r="BJ118" s="901"/>
      <c r="BK118" s="901"/>
      <c r="BL118" s="901"/>
      <c r="BM118" s="901"/>
      <c r="BN118" s="901"/>
      <c r="BO118" s="901"/>
      <c r="BP118" s="902"/>
      <c r="BQ118" s="903" t="s">
        <v>223</v>
      </c>
      <c r="BR118" s="866"/>
      <c r="BS118" s="866"/>
      <c r="BT118" s="866"/>
      <c r="BU118" s="866"/>
      <c r="BV118" s="866" t="s">
        <v>223</v>
      </c>
      <c r="BW118" s="866"/>
      <c r="BX118" s="866"/>
      <c r="BY118" s="866"/>
      <c r="BZ118" s="866"/>
      <c r="CA118" s="866" t="s">
        <v>223</v>
      </c>
      <c r="CB118" s="866"/>
      <c r="CC118" s="866"/>
      <c r="CD118" s="866"/>
      <c r="CE118" s="866"/>
      <c r="CF118" s="896" t="s">
        <v>223</v>
      </c>
      <c r="CG118" s="897"/>
      <c r="CH118" s="897"/>
      <c r="CI118" s="897"/>
      <c r="CJ118" s="897"/>
      <c r="CK118" s="952"/>
      <c r="CL118" s="839"/>
      <c r="CM118" s="842" t="s">
        <v>435</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223</v>
      </c>
      <c r="DH118" s="798"/>
      <c r="DI118" s="798"/>
      <c r="DJ118" s="798"/>
      <c r="DK118" s="799"/>
      <c r="DL118" s="800" t="s">
        <v>223</v>
      </c>
      <c r="DM118" s="798"/>
      <c r="DN118" s="798"/>
      <c r="DO118" s="798"/>
      <c r="DP118" s="799"/>
      <c r="DQ118" s="800" t="s">
        <v>223</v>
      </c>
      <c r="DR118" s="798"/>
      <c r="DS118" s="798"/>
      <c r="DT118" s="798"/>
      <c r="DU118" s="799"/>
      <c r="DV118" s="845" t="s">
        <v>223</v>
      </c>
      <c r="DW118" s="846"/>
      <c r="DX118" s="846"/>
      <c r="DY118" s="846"/>
      <c r="DZ118" s="847"/>
    </row>
    <row r="119" spans="1:130" s="199" customFormat="1" ht="26.25" customHeight="1">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223</v>
      </c>
      <c r="AB119" s="916"/>
      <c r="AC119" s="916"/>
      <c r="AD119" s="916"/>
      <c r="AE119" s="917"/>
      <c r="AF119" s="918" t="s">
        <v>223</v>
      </c>
      <c r="AG119" s="916"/>
      <c r="AH119" s="916"/>
      <c r="AI119" s="916"/>
      <c r="AJ119" s="917"/>
      <c r="AK119" s="918" t="s">
        <v>223</v>
      </c>
      <c r="AL119" s="916"/>
      <c r="AM119" s="916"/>
      <c r="AN119" s="916"/>
      <c r="AO119" s="917"/>
      <c r="AP119" s="919" t="s">
        <v>223</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436</v>
      </c>
      <c r="BP119" s="899"/>
      <c r="BQ119" s="903">
        <v>49715772</v>
      </c>
      <c r="BR119" s="866"/>
      <c r="BS119" s="866"/>
      <c r="BT119" s="866"/>
      <c r="BU119" s="866"/>
      <c r="BV119" s="866">
        <v>48440177</v>
      </c>
      <c r="BW119" s="866"/>
      <c r="BX119" s="866"/>
      <c r="BY119" s="866"/>
      <c r="BZ119" s="866"/>
      <c r="CA119" s="866">
        <v>47735371</v>
      </c>
      <c r="CB119" s="866"/>
      <c r="CC119" s="866"/>
      <c r="CD119" s="866"/>
      <c r="CE119" s="866"/>
      <c r="CF119" s="764"/>
      <c r="CG119" s="765"/>
      <c r="CH119" s="765"/>
      <c r="CI119" s="765"/>
      <c r="CJ119" s="855"/>
      <c r="CK119" s="953"/>
      <c r="CL119" s="841"/>
      <c r="CM119" s="859" t="s">
        <v>437</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311673</v>
      </c>
      <c r="DH119" s="781"/>
      <c r="DI119" s="781"/>
      <c r="DJ119" s="781"/>
      <c r="DK119" s="782"/>
      <c r="DL119" s="783">
        <v>239619</v>
      </c>
      <c r="DM119" s="781"/>
      <c r="DN119" s="781"/>
      <c r="DO119" s="781"/>
      <c r="DP119" s="782"/>
      <c r="DQ119" s="783">
        <v>175512</v>
      </c>
      <c r="DR119" s="781"/>
      <c r="DS119" s="781"/>
      <c r="DT119" s="781"/>
      <c r="DU119" s="782"/>
      <c r="DV119" s="869">
        <v>1.1000000000000001</v>
      </c>
      <c r="DW119" s="870"/>
      <c r="DX119" s="870"/>
      <c r="DY119" s="870"/>
      <c r="DZ119" s="871"/>
    </row>
    <row r="120" spans="1:130" s="199" customFormat="1" ht="26.25" customHeight="1">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223</v>
      </c>
      <c r="AB120" s="798"/>
      <c r="AC120" s="798"/>
      <c r="AD120" s="798"/>
      <c r="AE120" s="799"/>
      <c r="AF120" s="800" t="s">
        <v>223</v>
      </c>
      <c r="AG120" s="798"/>
      <c r="AH120" s="798"/>
      <c r="AI120" s="798"/>
      <c r="AJ120" s="799"/>
      <c r="AK120" s="800" t="s">
        <v>223</v>
      </c>
      <c r="AL120" s="798"/>
      <c r="AM120" s="798"/>
      <c r="AN120" s="798"/>
      <c r="AO120" s="799"/>
      <c r="AP120" s="845" t="s">
        <v>223</v>
      </c>
      <c r="AQ120" s="846"/>
      <c r="AR120" s="846"/>
      <c r="AS120" s="846"/>
      <c r="AT120" s="847"/>
      <c r="AU120" s="904" t="s">
        <v>438</v>
      </c>
      <c r="AV120" s="905"/>
      <c r="AW120" s="905"/>
      <c r="AX120" s="905"/>
      <c r="AY120" s="906"/>
      <c r="AZ120" s="881" t="s">
        <v>439</v>
      </c>
      <c r="BA120" s="826"/>
      <c r="BB120" s="826"/>
      <c r="BC120" s="826"/>
      <c r="BD120" s="826"/>
      <c r="BE120" s="826"/>
      <c r="BF120" s="826"/>
      <c r="BG120" s="826"/>
      <c r="BH120" s="826"/>
      <c r="BI120" s="826"/>
      <c r="BJ120" s="826"/>
      <c r="BK120" s="826"/>
      <c r="BL120" s="826"/>
      <c r="BM120" s="826"/>
      <c r="BN120" s="826"/>
      <c r="BO120" s="826"/>
      <c r="BP120" s="827"/>
      <c r="BQ120" s="882">
        <v>5849659</v>
      </c>
      <c r="BR120" s="863"/>
      <c r="BS120" s="863"/>
      <c r="BT120" s="863"/>
      <c r="BU120" s="863"/>
      <c r="BV120" s="863">
        <v>5522829</v>
      </c>
      <c r="BW120" s="863"/>
      <c r="BX120" s="863"/>
      <c r="BY120" s="863"/>
      <c r="BZ120" s="863"/>
      <c r="CA120" s="863">
        <v>4936169</v>
      </c>
      <c r="CB120" s="863"/>
      <c r="CC120" s="863"/>
      <c r="CD120" s="863"/>
      <c r="CE120" s="863"/>
      <c r="CF120" s="887">
        <v>31.4</v>
      </c>
      <c r="CG120" s="888"/>
      <c r="CH120" s="888"/>
      <c r="CI120" s="888"/>
      <c r="CJ120" s="888"/>
      <c r="CK120" s="889" t="s">
        <v>440</v>
      </c>
      <c r="CL120" s="873"/>
      <c r="CM120" s="873"/>
      <c r="CN120" s="873"/>
      <c r="CO120" s="874"/>
      <c r="CP120" s="893" t="s">
        <v>387</v>
      </c>
      <c r="CQ120" s="894"/>
      <c r="CR120" s="894"/>
      <c r="CS120" s="894"/>
      <c r="CT120" s="894"/>
      <c r="CU120" s="894"/>
      <c r="CV120" s="894"/>
      <c r="CW120" s="894"/>
      <c r="CX120" s="894"/>
      <c r="CY120" s="894"/>
      <c r="CZ120" s="894"/>
      <c r="DA120" s="894"/>
      <c r="DB120" s="894"/>
      <c r="DC120" s="894"/>
      <c r="DD120" s="894"/>
      <c r="DE120" s="894"/>
      <c r="DF120" s="895"/>
      <c r="DG120" s="882">
        <v>8855889</v>
      </c>
      <c r="DH120" s="863"/>
      <c r="DI120" s="863"/>
      <c r="DJ120" s="863"/>
      <c r="DK120" s="863"/>
      <c r="DL120" s="863">
        <v>8666652</v>
      </c>
      <c r="DM120" s="863"/>
      <c r="DN120" s="863"/>
      <c r="DO120" s="863"/>
      <c r="DP120" s="863"/>
      <c r="DQ120" s="863">
        <v>8518579</v>
      </c>
      <c r="DR120" s="863"/>
      <c r="DS120" s="863"/>
      <c r="DT120" s="863"/>
      <c r="DU120" s="863"/>
      <c r="DV120" s="864">
        <v>54.2</v>
      </c>
      <c r="DW120" s="864"/>
      <c r="DX120" s="864"/>
      <c r="DY120" s="864"/>
      <c r="DZ120" s="865"/>
    </row>
    <row r="121" spans="1:130" s="199" customFormat="1" ht="26.25" customHeight="1">
      <c r="A121" s="838"/>
      <c r="B121" s="839"/>
      <c r="C121" s="884" t="s">
        <v>441</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223</v>
      </c>
      <c r="AB121" s="798"/>
      <c r="AC121" s="798"/>
      <c r="AD121" s="798"/>
      <c r="AE121" s="799"/>
      <c r="AF121" s="800" t="s">
        <v>223</v>
      </c>
      <c r="AG121" s="798"/>
      <c r="AH121" s="798"/>
      <c r="AI121" s="798"/>
      <c r="AJ121" s="799"/>
      <c r="AK121" s="800" t="s">
        <v>223</v>
      </c>
      <c r="AL121" s="798"/>
      <c r="AM121" s="798"/>
      <c r="AN121" s="798"/>
      <c r="AO121" s="799"/>
      <c r="AP121" s="845" t="s">
        <v>223</v>
      </c>
      <c r="AQ121" s="846"/>
      <c r="AR121" s="846"/>
      <c r="AS121" s="846"/>
      <c r="AT121" s="847"/>
      <c r="AU121" s="907"/>
      <c r="AV121" s="908"/>
      <c r="AW121" s="908"/>
      <c r="AX121" s="908"/>
      <c r="AY121" s="909"/>
      <c r="AZ121" s="833" t="s">
        <v>442</v>
      </c>
      <c r="BA121" s="768"/>
      <c r="BB121" s="768"/>
      <c r="BC121" s="768"/>
      <c r="BD121" s="768"/>
      <c r="BE121" s="768"/>
      <c r="BF121" s="768"/>
      <c r="BG121" s="768"/>
      <c r="BH121" s="768"/>
      <c r="BI121" s="768"/>
      <c r="BJ121" s="768"/>
      <c r="BK121" s="768"/>
      <c r="BL121" s="768"/>
      <c r="BM121" s="768"/>
      <c r="BN121" s="768"/>
      <c r="BO121" s="768"/>
      <c r="BP121" s="769"/>
      <c r="BQ121" s="834">
        <v>3108435</v>
      </c>
      <c r="BR121" s="835"/>
      <c r="BS121" s="835"/>
      <c r="BT121" s="835"/>
      <c r="BU121" s="835"/>
      <c r="BV121" s="835">
        <v>3156836</v>
      </c>
      <c r="BW121" s="835"/>
      <c r="BX121" s="835"/>
      <c r="BY121" s="835"/>
      <c r="BZ121" s="835"/>
      <c r="CA121" s="835">
        <v>3167602</v>
      </c>
      <c r="CB121" s="835"/>
      <c r="CC121" s="835"/>
      <c r="CD121" s="835"/>
      <c r="CE121" s="835"/>
      <c r="CF121" s="896">
        <v>20.2</v>
      </c>
      <c r="CG121" s="897"/>
      <c r="CH121" s="897"/>
      <c r="CI121" s="897"/>
      <c r="CJ121" s="897"/>
      <c r="CK121" s="890"/>
      <c r="CL121" s="876"/>
      <c r="CM121" s="876"/>
      <c r="CN121" s="876"/>
      <c r="CO121" s="877"/>
      <c r="CP121" s="856" t="s">
        <v>389</v>
      </c>
      <c r="CQ121" s="857"/>
      <c r="CR121" s="857"/>
      <c r="CS121" s="857"/>
      <c r="CT121" s="857"/>
      <c r="CU121" s="857"/>
      <c r="CV121" s="857"/>
      <c r="CW121" s="857"/>
      <c r="CX121" s="857"/>
      <c r="CY121" s="857"/>
      <c r="CZ121" s="857"/>
      <c r="DA121" s="857"/>
      <c r="DB121" s="857"/>
      <c r="DC121" s="857"/>
      <c r="DD121" s="857"/>
      <c r="DE121" s="857"/>
      <c r="DF121" s="858"/>
      <c r="DG121" s="834">
        <v>1081383</v>
      </c>
      <c r="DH121" s="835"/>
      <c r="DI121" s="835"/>
      <c r="DJ121" s="835"/>
      <c r="DK121" s="835"/>
      <c r="DL121" s="835">
        <v>1003931</v>
      </c>
      <c r="DM121" s="835"/>
      <c r="DN121" s="835"/>
      <c r="DO121" s="835"/>
      <c r="DP121" s="835"/>
      <c r="DQ121" s="835">
        <v>986084</v>
      </c>
      <c r="DR121" s="835"/>
      <c r="DS121" s="835"/>
      <c r="DT121" s="835"/>
      <c r="DU121" s="835"/>
      <c r="DV121" s="812">
        <v>6.3</v>
      </c>
      <c r="DW121" s="812"/>
      <c r="DX121" s="812"/>
      <c r="DY121" s="812"/>
      <c r="DZ121" s="813"/>
    </row>
    <row r="122" spans="1:130" s="199" customFormat="1" ht="26.25" customHeight="1">
      <c r="A122" s="838"/>
      <c r="B122" s="839"/>
      <c r="C122" s="842" t="s">
        <v>424</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223</v>
      </c>
      <c r="AB122" s="798"/>
      <c r="AC122" s="798"/>
      <c r="AD122" s="798"/>
      <c r="AE122" s="799"/>
      <c r="AF122" s="800" t="s">
        <v>223</v>
      </c>
      <c r="AG122" s="798"/>
      <c r="AH122" s="798"/>
      <c r="AI122" s="798"/>
      <c r="AJ122" s="799"/>
      <c r="AK122" s="800" t="s">
        <v>223</v>
      </c>
      <c r="AL122" s="798"/>
      <c r="AM122" s="798"/>
      <c r="AN122" s="798"/>
      <c r="AO122" s="799"/>
      <c r="AP122" s="845" t="s">
        <v>223</v>
      </c>
      <c r="AQ122" s="846"/>
      <c r="AR122" s="846"/>
      <c r="AS122" s="846"/>
      <c r="AT122" s="847"/>
      <c r="AU122" s="907"/>
      <c r="AV122" s="908"/>
      <c r="AW122" s="908"/>
      <c r="AX122" s="908"/>
      <c r="AY122" s="909"/>
      <c r="AZ122" s="900" t="s">
        <v>443</v>
      </c>
      <c r="BA122" s="901"/>
      <c r="BB122" s="901"/>
      <c r="BC122" s="901"/>
      <c r="BD122" s="901"/>
      <c r="BE122" s="901"/>
      <c r="BF122" s="901"/>
      <c r="BG122" s="901"/>
      <c r="BH122" s="901"/>
      <c r="BI122" s="901"/>
      <c r="BJ122" s="901"/>
      <c r="BK122" s="901"/>
      <c r="BL122" s="901"/>
      <c r="BM122" s="901"/>
      <c r="BN122" s="901"/>
      <c r="BO122" s="901"/>
      <c r="BP122" s="902"/>
      <c r="BQ122" s="903">
        <v>32393359</v>
      </c>
      <c r="BR122" s="866"/>
      <c r="BS122" s="866"/>
      <c r="BT122" s="866"/>
      <c r="BU122" s="866"/>
      <c r="BV122" s="866">
        <v>32123302</v>
      </c>
      <c r="BW122" s="866"/>
      <c r="BX122" s="866"/>
      <c r="BY122" s="866"/>
      <c r="BZ122" s="866"/>
      <c r="CA122" s="866">
        <v>31835076</v>
      </c>
      <c r="CB122" s="866"/>
      <c r="CC122" s="866"/>
      <c r="CD122" s="866"/>
      <c r="CE122" s="866"/>
      <c r="CF122" s="867">
        <v>202.7</v>
      </c>
      <c r="CG122" s="868"/>
      <c r="CH122" s="868"/>
      <c r="CI122" s="868"/>
      <c r="CJ122" s="868"/>
      <c r="CK122" s="890"/>
      <c r="CL122" s="876"/>
      <c r="CM122" s="876"/>
      <c r="CN122" s="876"/>
      <c r="CO122" s="877"/>
      <c r="CP122" s="856" t="s">
        <v>385</v>
      </c>
      <c r="CQ122" s="857"/>
      <c r="CR122" s="857"/>
      <c r="CS122" s="857"/>
      <c r="CT122" s="857"/>
      <c r="CU122" s="857"/>
      <c r="CV122" s="857"/>
      <c r="CW122" s="857"/>
      <c r="CX122" s="857"/>
      <c r="CY122" s="857"/>
      <c r="CZ122" s="857"/>
      <c r="DA122" s="857"/>
      <c r="DB122" s="857"/>
      <c r="DC122" s="857"/>
      <c r="DD122" s="857"/>
      <c r="DE122" s="857"/>
      <c r="DF122" s="858"/>
      <c r="DG122" s="834">
        <v>1290659</v>
      </c>
      <c r="DH122" s="835"/>
      <c r="DI122" s="835"/>
      <c r="DJ122" s="835"/>
      <c r="DK122" s="835"/>
      <c r="DL122" s="835">
        <v>1118633</v>
      </c>
      <c r="DM122" s="835"/>
      <c r="DN122" s="835"/>
      <c r="DO122" s="835"/>
      <c r="DP122" s="835"/>
      <c r="DQ122" s="835">
        <v>931280</v>
      </c>
      <c r="DR122" s="835"/>
      <c r="DS122" s="835"/>
      <c r="DT122" s="835"/>
      <c r="DU122" s="835"/>
      <c r="DV122" s="812">
        <v>5.9</v>
      </c>
      <c r="DW122" s="812"/>
      <c r="DX122" s="812"/>
      <c r="DY122" s="812"/>
      <c r="DZ122" s="813"/>
    </row>
    <row r="123" spans="1:130" s="199" customFormat="1" ht="26.25" customHeight="1">
      <c r="A123" s="838"/>
      <c r="B123" s="839"/>
      <c r="C123" s="842" t="s">
        <v>430</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223</v>
      </c>
      <c r="AB123" s="798"/>
      <c r="AC123" s="798"/>
      <c r="AD123" s="798"/>
      <c r="AE123" s="799"/>
      <c r="AF123" s="800" t="s">
        <v>223</v>
      </c>
      <c r="AG123" s="798"/>
      <c r="AH123" s="798"/>
      <c r="AI123" s="798"/>
      <c r="AJ123" s="799"/>
      <c r="AK123" s="800" t="s">
        <v>223</v>
      </c>
      <c r="AL123" s="798"/>
      <c r="AM123" s="798"/>
      <c r="AN123" s="798"/>
      <c r="AO123" s="799"/>
      <c r="AP123" s="845" t="s">
        <v>223</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444</v>
      </c>
      <c r="BP123" s="899"/>
      <c r="BQ123" s="853">
        <v>41351453</v>
      </c>
      <c r="BR123" s="854"/>
      <c r="BS123" s="854"/>
      <c r="BT123" s="854"/>
      <c r="BU123" s="854"/>
      <c r="BV123" s="854">
        <v>40802967</v>
      </c>
      <c r="BW123" s="854"/>
      <c r="BX123" s="854"/>
      <c r="BY123" s="854"/>
      <c r="BZ123" s="854"/>
      <c r="CA123" s="854">
        <v>39938847</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c r="A124" s="838"/>
      <c r="B124" s="839"/>
      <c r="C124" s="842" t="s">
        <v>433</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223</v>
      </c>
      <c r="AB124" s="798"/>
      <c r="AC124" s="798"/>
      <c r="AD124" s="798"/>
      <c r="AE124" s="799"/>
      <c r="AF124" s="800" t="s">
        <v>223</v>
      </c>
      <c r="AG124" s="798"/>
      <c r="AH124" s="798"/>
      <c r="AI124" s="798"/>
      <c r="AJ124" s="799"/>
      <c r="AK124" s="800">
        <v>176</v>
      </c>
      <c r="AL124" s="798"/>
      <c r="AM124" s="798"/>
      <c r="AN124" s="798"/>
      <c r="AO124" s="799"/>
      <c r="AP124" s="845">
        <v>0</v>
      </c>
      <c r="AQ124" s="846"/>
      <c r="AR124" s="846"/>
      <c r="AS124" s="846"/>
      <c r="AT124" s="847"/>
      <c r="AU124" s="848" t="s">
        <v>445</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52.4</v>
      </c>
      <c r="BR124" s="852"/>
      <c r="BS124" s="852"/>
      <c r="BT124" s="852"/>
      <c r="BU124" s="852"/>
      <c r="BV124" s="852">
        <v>47.4</v>
      </c>
      <c r="BW124" s="852"/>
      <c r="BX124" s="852"/>
      <c r="BY124" s="852"/>
      <c r="BZ124" s="852"/>
      <c r="CA124" s="852">
        <v>49.6</v>
      </c>
      <c r="CB124" s="852"/>
      <c r="CC124" s="852"/>
      <c r="CD124" s="852"/>
      <c r="CE124" s="852"/>
      <c r="CF124" s="742"/>
      <c r="CG124" s="743"/>
      <c r="CH124" s="743"/>
      <c r="CI124" s="743"/>
      <c r="CJ124" s="883"/>
      <c r="CK124" s="891"/>
      <c r="CL124" s="891"/>
      <c r="CM124" s="891"/>
      <c r="CN124" s="891"/>
      <c r="CO124" s="892"/>
      <c r="CP124" s="856" t="s">
        <v>446</v>
      </c>
      <c r="CQ124" s="857"/>
      <c r="CR124" s="857"/>
      <c r="CS124" s="857"/>
      <c r="CT124" s="857"/>
      <c r="CU124" s="857"/>
      <c r="CV124" s="857"/>
      <c r="CW124" s="857"/>
      <c r="CX124" s="857"/>
      <c r="CY124" s="857"/>
      <c r="CZ124" s="857"/>
      <c r="DA124" s="857"/>
      <c r="DB124" s="857"/>
      <c r="DC124" s="857"/>
      <c r="DD124" s="857"/>
      <c r="DE124" s="857"/>
      <c r="DF124" s="858"/>
      <c r="DG124" s="780" t="s">
        <v>223</v>
      </c>
      <c r="DH124" s="781"/>
      <c r="DI124" s="781"/>
      <c r="DJ124" s="781"/>
      <c r="DK124" s="782"/>
      <c r="DL124" s="783" t="s">
        <v>223</v>
      </c>
      <c r="DM124" s="781"/>
      <c r="DN124" s="781"/>
      <c r="DO124" s="781"/>
      <c r="DP124" s="782"/>
      <c r="DQ124" s="783" t="s">
        <v>223</v>
      </c>
      <c r="DR124" s="781"/>
      <c r="DS124" s="781"/>
      <c r="DT124" s="781"/>
      <c r="DU124" s="782"/>
      <c r="DV124" s="869" t="s">
        <v>223</v>
      </c>
      <c r="DW124" s="870"/>
      <c r="DX124" s="870"/>
      <c r="DY124" s="870"/>
      <c r="DZ124" s="871"/>
    </row>
    <row r="125" spans="1:130" s="199" customFormat="1" ht="26.25" customHeight="1">
      <c r="A125" s="838"/>
      <c r="B125" s="839"/>
      <c r="C125" s="842" t="s">
        <v>435</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223</v>
      </c>
      <c r="AB125" s="798"/>
      <c r="AC125" s="798"/>
      <c r="AD125" s="798"/>
      <c r="AE125" s="799"/>
      <c r="AF125" s="800" t="s">
        <v>223</v>
      </c>
      <c r="AG125" s="798"/>
      <c r="AH125" s="798"/>
      <c r="AI125" s="798"/>
      <c r="AJ125" s="799"/>
      <c r="AK125" s="800" t="s">
        <v>223</v>
      </c>
      <c r="AL125" s="798"/>
      <c r="AM125" s="798"/>
      <c r="AN125" s="798"/>
      <c r="AO125" s="799"/>
      <c r="AP125" s="845" t="s">
        <v>223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447</v>
      </c>
      <c r="CL125" s="873"/>
      <c r="CM125" s="873"/>
      <c r="CN125" s="873"/>
      <c r="CO125" s="874"/>
      <c r="CP125" s="881" t="s">
        <v>448</v>
      </c>
      <c r="CQ125" s="826"/>
      <c r="CR125" s="826"/>
      <c r="CS125" s="826"/>
      <c r="CT125" s="826"/>
      <c r="CU125" s="826"/>
      <c r="CV125" s="826"/>
      <c r="CW125" s="826"/>
      <c r="CX125" s="826"/>
      <c r="CY125" s="826"/>
      <c r="CZ125" s="826"/>
      <c r="DA125" s="826"/>
      <c r="DB125" s="826"/>
      <c r="DC125" s="826"/>
      <c r="DD125" s="826"/>
      <c r="DE125" s="826"/>
      <c r="DF125" s="827"/>
      <c r="DG125" s="882" t="s">
        <v>223</v>
      </c>
      <c r="DH125" s="863"/>
      <c r="DI125" s="863"/>
      <c r="DJ125" s="863"/>
      <c r="DK125" s="863"/>
      <c r="DL125" s="863" t="s">
        <v>223</v>
      </c>
      <c r="DM125" s="863"/>
      <c r="DN125" s="863"/>
      <c r="DO125" s="863"/>
      <c r="DP125" s="863"/>
      <c r="DQ125" s="863" t="s">
        <v>223</v>
      </c>
      <c r="DR125" s="863"/>
      <c r="DS125" s="863"/>
      <c r="DT125" s="863"/>
      <c r="DU125" s="863"/>
      <c r="DV125" s="864" t="s">
        <v>223</v>
      </c>
      <c r="DW125" s="864"/>
      <c r="DX125" s="864"/>
      <c r="DY125" s="864"/>
      <c r="DZ125" s="865"/>
    </row>
    <row r="126" spans="1:130" s="199" customFormat="1" ht="26.25" customHeight="1" thickBot="1">
      <c r="A126" s="838"/>
      <c r="B126" s="839"/>
      <c r="C126" s="842" t="s">
        <v>437</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223</v>
      </c>
      <c r="AB126" s="798"/>
      <c r="AC126" s="798"/>
      <c r="AD126" s="798"/>
      <c r="AE126" s="799"/>
      <c r="AF126" s="800" t="s">
        <v>223</v>
      </c>
      <c r="AG126" s="798"/>
      <c r="AH126" s="798"/>
      <c r="AI126" s="798"/>
      <c r="AJ126" s="799"/>
      <c r="AK126" s="800" t="s">
        <v>223</v>
      </c>
      <c r="AL126" s="798"/>
      <c r="AM126" s="798"/>
      <c r="AN126" s="798"/>
      <c r="AO126" s="799"/>
      <c r="AP126" s="845" t="s">
        <v>223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449</v>
      </c>
      <c r="CQ126" s="768"/>
      <c r="CR126" s="768"/>
      <c r="CS126" s="768"/>
      <c r="CT126" s="768"/>
      <c r="CU126" s="768"/>
      <c r="CV126" s="768"/>
      <c r="CW126" s="768"/>
      <c r="CX126" s="768"/>
      <c r="CY126" s="768"/>
      <c r="CZ126" s="768"/>
      <c r="DA126" s="768"/>
      <c r="DB126" s="768"/>
      <c r="DC126" s="768"/>
      <c r="DD126" s="768"/>
      <c r="DE126" s="768"/>
      <c r="DF126" s="769"/>
      <c r="DG126" s="834" t="s">
        <v>223</v>
      </c>
      <c r="DH126" s="835"/>
      <c r="DI126" s="835"/>
      <c r="DJ126" s="835"/>
      <c r="DK126" s="835"/>
      <c r="DL126" s="835" t="s">
        <v>223</v>
      </c>
      <c r="DM126" s="835"/>
      <c r="DN126" s="835"/>
      <c r="DO126" s="835"/>
      <c r="DP126" s="835"/>
      <c r="DQ126" s="835" t="s">
        <v>223</v>
      </c>
      <c r="DR126" s="835"/>
      <c r="DS126" s="835"/>
      <c r="DT126" s="835"/>
      <c r="DU126" s="835"/>
      <c r="DV126" s="812" t="s">
        <v>223</v>
      </c>
      <c r="DW126" s="812"/>
      <c r="DX126" s="812"/>
      <c r="DY126" s="812"/>
      <c r="DZ126" s="813"/>
    </row>
    <row r="127" spans="1:130" s="199" customFormat="1" ht="26.25" customHeight="1">
      <c r="A127" s="840"/>
      <c r="B127" s="841"/>
      <c r="C127" s="859" t="s">
        <v>450</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84008</v>
      </c>
      <c r="AB127" s="798"/>
      <c r="AC127" s="798"/>
      <c r="AD127" s="798"/>
      <c r="AE127" s="799"/>
      <c r="AF127" s="800">
        <v>74760</v>
      </c>
      <c r="AG127" s="798"/>
      <c r="AH127" s="798"/>
      <c r="AI127" s="798"/>
      <c r="AJ127" s="799"/>
      <c r="AK127" s="800">
        <v>66063</v>
      </c>
      <c r="AL127" s="798"/>
      <c r="AM127" s="798"/>
      <c r="AN127" s="798"/>
      <c r="AO127" s="799"/>
      <c r="AP127" s="845">
        <v>0.4</v>
      </c>
      <c r="AQ127" s="846"/>
      <c r="AR127" s="846"/>
      <c r="AS127" s="846"/>
      <c r="AT127" s="847"/>
      <c r="AU127" s="235"/>
      <c r="AV127" s="235"/>
      <c r="AW127" s="235"/>
      <c r="AX127" s="862" t="s">
        <v>451</v>
      </c>
      <c r="AY127" s="830"/>
      <c r="AZ127" s="830"/>
      <c r="BA127" s="830"/>
      <c r="BB127" s="830"/>
      <c r="BC127" s="830"/>
      <c r="BD127" s="830"/>
      <c r="BE127" s="831"/>
      <c r="BF127" s="829" t="s">
        <v>452</v>
      </c>
      <c r="BG127" s="830"/>
      <c r="BH127" s="830"/>
      <c r="BI127" s="830"/>
      <c r="BJ127" s="830"/>
      <c r="BK127" s="830"/>
      <c r="BL127" s="831"/>
      <c r="BM127" s="829" t="s">
        <v>453</v>
      </c>
      <c r="BN127" s="830"/>
      <c r="BO127" s="830"/>
      <c r="BP127" s="830"/>
      <c r="BQ127" s="830"/>
      <c r="BR127" s="830"/>
      <c r="BS127" s="831"/>
      <c r="BT127" s="829" t="s">
        <v>454</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455</v>
      </c>
      <c r="CQ127" s="768"/>
      <c r="CR127" s="768"/>
      <c r="CS127" s="768"/>
      <c r="CT127" s="768"/>
      <c r="CU127" s="768"/>
      <c r="CV127" s="768"/>
      <c r="CW127" s="768"/>
      <c r="CX127" s="768"/>
      <c r="CY127" s="768"/>
      <c r="CZ127" s="768"/>
      <c r="DA127" s="768"/>
      <c r="DB127" s="768"/>
      <c r="DC127" s="768"/>
      <c r="DD127" s="768"/>
      <c r="DE127" s="768"/>
      <c r="DF127" s="769"/>
      <c r="DG127" s="834" t="s">
        <v>223</v>
      </c>
      <c r="DH127" s="835"/>
      <c r="DI127" s="835"/>
      <c r="DJ127" s="835"/>
      <c r="DK127" s="835"/>
      <c r="DL127" s="835" t="s">
        <v>223</v>
      </c>
      <c r="DM127" s="835"/>
      <c r="DN127" s="835"/>
      <c r="DO127" s="835"/>
      <c r="DP127" s="835"/>
      <c r="DQ127" s="835" t="s">
        <v>223</v>
      </c>
      <c r="DR127" s="835"/>
      <c r="DS127" s="835"/>
      <c r="DT127" s="835"/>
      <c r="DU127" s="835"/>
      <c r="DV127" s="812" t="s">
        <v>223</v>
      </c>
      <c r="DW127" s="812"/>
      <c r="DX127" s="812"/>
      <c r="DY127" s="812"/>
      <c r="DZ127" s="813"/>
    </row>
    <row r="128" spans="1:130" s="199" customFormat="1" ht="26.25" customHeight="1" thickBot="1">
      <c r="A128" s="814" t="s">
        <v>456</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457</v>
      </c>
      <c r="X128" s="816"/>
      <c r="Y128" s="816"/>
      <c r="Z128" s="817"/>
      <c r="AA128" s="818">
        <v>289560</v>
      </c>
      <c r="AB128" s="819"/>
      <c r="AC128" s="819"/>
      <c r="AD128" s="819"/>
      <c r="AE128" s="820"/>
      <c r="AF128" s="821">
        <v>344393</v>
      </c>
      <c r="AG128" s="819"/>
      <c r="AH128" s="819"/>
      <c r="AI128" s="819"/>
      <c r="AJ128" s="820"/>
      <c r="AK128" s="821">
        <v>361259</v>
      </c>
      <c r="AL128" s="819"/>
      <c r="AM128" s="819"/>
      <c r="AN128" s="819"/>
      <c r="AO128" s="820"/>
      <c r="AP128" s="822"/>
      <c r="AQ128" s="823"/>
      <c r="AR128" s="823"/>
      <c r="AS128" s="823"/>
      <c r="AT128" s="824"/>
      <c r="AU128" s="235"/>
      <c r="AV128" s="235"/>
      <c r="AW128" s="235"/>
      <c r="AX128" s="825" t="s">
        <v>458</v>
      </c>
      <c r="AY128" s="826"/>
      <c r="AZ128" s="826"/>
      <c r="BA128" s="826"/>
      <c r="BB128" s="826"/>
      <c r="BC128" s="826"/>
      <c r="BD128" s="826"/>
      <c r="BE128" s="827"/>
      <c r="BF128" s="804" t="s">
        <v>223</v>
      </c>
      <c r="BG128" s="805"/>
      <c r="BH128" s="805"/>
      <c r="BI128" s="805"/>
      <c r="BJ128" s="805"/>
      <c r="BK128" s="805"/>
      <c r="BL128" s="828"/>
      <c r="BM128" s="804">
        <v>12.53</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459</v>
      </c>
      <c r="CQ128" s="746"/>
      <c r="CR128" s="746"/>
      <c r="CS128" s="746"/>
      <c r="CT128" s="746"/>
      <c r="CU128" s="746"/>
      <c r="CV128" s="746"/>
      <c r="CW128" s="746"/>
      <c r="CX128" s="746"/>
      <c r="CY128" s="746"/>
      <c r="CZ128" s="746"/>
      <c r="DA128" s="746"/>
      <c r="DB128" s="746"/>
      <c r="DC128" s="746"/>
      <c r="DD128" s="746"/>
      <c r="DE128" s="746"/>
      <c r="DF128" s="747"/>
      <c r="DG128" s="808" t="s">
        <v>223</v>
      </c>
      <c r="DH128" s="809"/>
      <c r="DI128" s="809"/>
      <c r="DJ128" s="809"/>
      <c r="DK128" s="809"/>
      <c r="DL128" s="809">
        <v>497</v>
      </c>
      <c r="DM128" s="809"/>
      <c r="DN128" s="809"/>
      <c r="DO128" s="809"/>
      <c r="DP128" s="809"/>
      <c r="DQ128" s="809" t="s">
        <v>223</v>
      </c>
      <c r="DR128" s="809"/>
      <c r="DS128" s="809"/>
      <c r="DT128" s="809"/>
      <c r="DU128" s="809"/>
      <c r="DV128" s="810" t="s">
        <v>223</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460</v>
      </c>
      <c r="X129" s="795"/>
      <c r="Y129" s="795"/>
      <c r="Z129" s="796"/>
      <c r="AA129" s="797">
        <v>19516979</v>
      </c>
      <c r="AB129" s="798"/>
      <c r="AC129" s="798"/>
      <c r="AD129" s="798"/>
      <c r="AE129" s="799"/>
      <c r="AF129" s="800">
        <v>19696715</v>
      </c>
      <c r="AG129" s="798"/>
      <c r="AH129" s="798"/>
      <c r="AI129" s="798"/>
      <c r="AJ129" s="799"/>
      <c r="AK129" s="800">
        <v>19293699</v>
      </c>
      <c r="AL129" s="798"/>
      <c r="AM129" s="798"/>
      <c r="AN129" s="798"/>
      <c r="AO129" s="799"/>
      <c r="AP129" s="801"/>
      <c r="AQ129" s="802"/>
      <c r="AR129" s="802"/>
      <c r="AS129" s="802"/>
      <c r="AT129" s="803"/>
      <c r="AU129" s="237"/>
      <c r="AV129" s="237"/>
      <c r="AW129" s="237"/>
      <c r="AX129" s="767" t="s">
        <v>461</v>
      </c>
      <c r="AY129" s="768"/>
      <c r="AZ129" s="768"/>
      <c r="BA129" s="768"/>
      <c r="BB129" s="768"/>
      <c r="BC129" s="768"/>
      <c r="BD129" s="768"/>
      <c r="BE129" s="769"/>
      <c r="BF129" s="787" t="s">
        <v>223</v>
      </c>
      <c r="BG129" s="788"/>
      <c r="BH129" s="788"/>
      <c r="BI129" s="788"/>
      <c r="BJ129" s="788"/>
      <c r="BK129" s="788"/>
      <c r="BL129" s="789"/>
      <c r="BM129" s="787">
        <v>17.53</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462</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463</v>
      </c>
      <c r="X130" s="795"/>
      <c r="Y130" s="795"/>
      <c r="Z130" s="796"/>
      <c r="AA130" s="797">
        <v>3559242</v>
      </c>
      <c r="AB130" s="798"/>
      <c r="AC130" s="798"/>
      <c r="AD130" s="798"/>
      <c r="AE130" s="799"/>
      <c r="AF130" s="800">
        <v>3615793</v>
      </c>
      <c r="AG130" s="798"/>
      <c r="AH130" s="798"/>
      <c r="AI130" s="798"/>
      <c r="AJ130" s="799"/>
      <c r="AK130" s="800">
        <v>3588777</v>
      </c>
      <c r="AL130" s="798"/>
      <c r="AM130" s="798"/>
      <c r="AN130" s="798"/>
      <c r="AO130" s="799"/>
      <c r="AP130" s="801"/>
      <c r="AQ130" s="802"/>
      <c r="AR130" s="802"/>
      <c r="AS130" s="802"/>
      <c r="AT130" s="803"/>
      <c r="AU130" s="237"/>
      <c r="AV130" s="237"/>
      <c r="AW130" s="237"/>
      <c r="AX130" s="767" t="s">
        <v>464</v>
      </c>
      <c r="AY130" s="768"/>
      <c r="AZ130" s="768"/>
      <c r="BA130" s="768"/>
      <c r="BB130" s="768"/>
      <c r="BC130" s="768"/>
      <c r="BD130" s="768"/>
      <c r="BE130" s="769"/>
      <c r="BF130" s="770">
        <v>9.4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465</v>
      </c>
      <c r="X131" s="778"/>
      <c r="Y131" s="778"/>
      <c r="Z131" s="779"/>
      <c r="AA131" s="780">
        <v>15957737</v>
      </c>
      <c r="AB131" s="781"/>
      <c r="AC131" s="781"/>
      <c r="AD131" s="781"/>
      <c r="AE131" s="782"/>
      <c r="AF131" s="783">
        <v>16080922</v>
      </c>
      <c r="AG131" s="781"/>
      <c r="AH131" s="781"/>
      <c r="AI131" s="781"/>
      <c r="AJ131" s="782"/>
      <c r="AK131" s="783">
        <v>15704922</v>
      </c>
      <c r="AL131" s="781"/>
      <c r="AM131" s="781"/>
      <c r="AN131" s="781"/>
      <c r="AO131" s="782"/>
      <c r="AP131" s="784"/>
      <c r="AQ131" s="785"/>
      <c r="AR131" s="785"/>
      <c r="AS131" s="785"/>
      <c r="AT131" s="786"/>
      <c r="AU131" s="237"/>
      <c r="AV131" s="237"/>
      <c r="AW131" s="237"/>
      <c r="AX131" s="745" t="s">
        <v>466</v>
      </c>
      <c r="AY131" s="746"/>
      <c r="AZ131" s="746"/>
      <c r="BA131" s="746"/>
      <c r="BB131" s="746"/>
      <c r="BC131" s="746"/>
      <c r="BD131" s="746"/>
      <c r="BE131" s="747"/>
      <c r="BF131" s="748">
        <v>49.6</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467</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468</v>
      </c>
      <c r="W132" s="758"/>
      <c r="X132" s="758"/>
      <c r="Y132" s="758"/>
      <c r="Z132" s="759"/>
      <c r="AA132" s="760">
        <v>10.29069473</v>
      </c>
      <c r="AB132" s="761"/>
      <c r="AC132" s="761"/>
      <c r="AD132" s="761"/>
      <c r="AE132" s="762"/>
      <c r="AF132" s="763">
        <v>9.2215110550000006</v>
      </c>
      <c r="AG132" s="761"/>
      <c r="AH132" s="761"/>
      <c r="AI132" s="761"/>
      <c r="AJ132" s="762"/>
      <c r="AK132" s="763">
        <v>8.8769877370000003</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469</v>
      </c>
      <c r="W133" s="737"/>
      <c r="X133" s="737"/>
      <c r="Y133" s="737"/>
      <c r="Z133" s="738"/>
      <c r="AA133" s="739">
        <v>10.7</v>
      </c>
      <c r="AB133" s="740"/>
      <c r="AC133" s="740"/>
      <c r="AD133" s="740"/>
      <c r="AE133" s="741"/>
      <c r="AF133" s="739">
        <v>10</v>
      </c>
      <c r="AG133" s="740"/>
      <c r="AH133" s="740"/>
      <c r="AI133" s="740"/>
      <c r="AJ133" s="741"/>
      <c r="AK133" s="739">
        <v>9.4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A5" sqref="A5"/>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470</v>
      </c>
      <c r="B5" s="248"/>
      <c r="C5" s="248"/>
      <c r="D5" s="248"/>
      <c r="E5" s="248"/>
      <c r="F5" s="248"/>
      <c r="G5" s="248"/>
      <c r="H5" s="248"/>
      <c r="I5" s="248"/>
      <c r="J5" s="248"/>
      <c r="K5" s="248"/>
      <c r="L5" s="248"/>
      <c r="M5" s="248"/>
      <c r="N5" s="248"/>
      <c r="O5" s="249"/>
    </row>
    <row r="6" spans="1:16">
      <c r="A6" s="250"/>
      <c r="B6" s="246"/>
      <c r="C6" s="246"/>
      <c r="D6" s="246"/>
      <c r="E6" s="246"/>
      <c r="F6" s="246"/>
      <c r="G6" s="251" t="s">
        <v>471</v>
      </c>
      <c r="H6" s="251"/>
      <c r="I6" s="251"/>
      <c r="J6" s="251"/>
      <c r="K6" s="246"/>
      <c r="L6" s="246"/>
      <c r="M6" s="246"/>
      <c r="N6" s="246"/>
    </row>
    <row r="7" spans="1:16">
      <c r="A7" s="250"/>
      <c r="B7" s="246"/>
      <c r="C7" s="246"/>
      <c r="D7" s="246"/>
      <c r="E7" s="246"/>
      <c r="F7" s="246"/>
      <c r="G7" s="253"/>
      <c r="H7" s="254"/>
      <c r="I7" s="254"/>
      <c r="J7" s="255"/>
      <c r="K7" s="1152" t="s">
        <v>472</v>
      </c>
      <c r="L7" s="256"/>
      <c r="M7" s="257" t="s">
        <v>473</v>
      </c>
      <c r="N7" s="258"/>
    </row>
    <row r="8" spans="1:16">
      <c r="A8" s="250"/>
      <c r="B8" s="246"/>
      <c r="C8" s="246"/>
      <c r="D8" s="246"/>
      <c r="E8" s="246"/>
      <c r="F8" s="246"/>
      <c r="G8" s="259"/>
      <c r="H8" s="260"/>
      <c r="I8" s="260"/>
      <c r="J8" s="261"/>
      <c r="K8" s="1153"/>
      <c r="L8" s="262" t="s">
        <v>474</v>
      </c>
      <c r="M8" s="263" t="s">
        <v>475</v>
      </c>
      <c r="N8" s="264" t="s">
        <v>476</v>
      </c>
    </row>
    <row r="9" spans="1:16">
      <c r="A9" s="250"/>
      <c r="B9" s="246"/>
      <c r="C9" s="246"/>
      <c r="D9" s="246"/>
      <c r="E9" s="246"/>
      <c r="F9" s="246"/>
      <c r="G9" s="1166" t="s">
        <v>477</v>
      </c>
      <c r="H9" s="1167"/>
      <c r="I9" s="1167"/>
      <c r="J9" s="1168"/>
      <c r="K9" s="265">
        <v>4688320</v>
      </c>
      <c r="L9" s="266">
        <v>64719</v>
      </c>
      <c r="M9" s="267">
        <v>64861</v>
      </c>
      <c r="N9" s="268">
        <v>-0.2</v>
      </c>
    </row>
    <row r="10" spans="1:16">
      <c r="A10" s="250"/>
      <c r="B10" s="246"/>
      <c r="C10" s="246"/>
      <c r="D10" s="246"/>
      <c r="E10" s="246"/>
      <c r="F10" s="246"/>
      <c r="G10" s="1166" t="s">
        <v>478</v>
      </c>
      <c r="H10" s="1167"/>
      <c r="I10" s="1167"/>
      <c r="J10" s="1168"/>
      <c r="K10" s="269">
        <v>426312</v>
      </c>
      <c r="L10" s="270">
        <v>5885</v>
      </c>
      <c r="M10" s="271">
        <v>5966</v>
      </c>
      <c r="N10" s="272">
        <v>-1.4</v>
      </c>
    </row>
    <row r="11" spans="1:16" ht="13.5" customHeight="1">
      <c r="A11" s="250"/>
      <c r="B11" s="246"/>
      <c r="C11" s="246"/>
      <c r="D11" s="246"/>
      <c r="E11" s="246"/>
      <c r="F11" s="246"/>
      <c r="G11" s="1166" t="s">
        <v>479</v>
      </c>
      <c r="H11" s="1167"/>
      <c r="I11" s="1167"/>
      <c r="J11" s="1168"/>
      <c r="K11" s="269">
        <v>846367</v>
      </c>
      <c r="L11" s="270">
        <v>11684</v>
      </c>
      <c r="M11" s="271">
        <v>9953</v>
      </c>
      <c r="N11" s="272">
        <v>17.399999999999999</v>
      </c>
    </row>
    <row r="12" spans="1:16" ht="13.5" customHeight="1">
      <c r="A12" s="250"/>
      <c r="B12" s="246"/>
      <c r="C12" s="246"/>
      <c r="D12" s="246"/>
      <c r="E12" s="246"/>
      <c r="F12" s="246"/>
      <c r="G12" s="1166" t="s">
        <v>480</v>
      </c>
      <c r="H12" s="1167"/>
      <c r="I12" s="1167"/>
      <c r="J12" s="1168"/>
      <c r="K12" s="269" t="s">
        <v>481</v>
      </c>
      <c r="L12" s="270" t="s">
        <v>481</v>
      </c>
      <c r="M12" s="271">
        <v>235</v>
      </c>
      <c r="N12" s="272" t="s">
        <v>481</v>
      </c>
    </row>
    <row r="13" spans="1:16" ht="13.5" customHeight="1">
      <c r="A13" s="250"/>
      <c r="B13" s="246"/>
      <c r="C13" s="246"/>
      <c r="D13" s="246"/>
      <c r="E13" s="246"/>
      <c r="F13" s="246"/>
      <c r="G13" s="1166" t="s">
        <v>482</v>
      </c>
      <c r="H13" s="1167"/>
      <c r="I13" s="1167"/>
      <c r="J13" s="1168"/>
      <c r="K13" s="269" t="s">
        <v>481</v>
      </c>
      <c r="L13" s="270" t="s">
        <v>481</v>
      </c>
      <c r="M13" s="271" t="s">
        <v>481</v>
      </c>
      <c r="N13" s="272" t="s">
        <v>481</v>
      </c>
    </row>
    <row r="14" spans="1:16" ht="13.5" customHeight="1">
      <c r="A14" s="250"/>
      <c r="B14" s="246"/>
      <c r="C14" s="246"/>
      <c r="D14" s="246"/>
      <c r="E14" s="246"/>
      <c r="F14" s="246"/>
      <c r="G14" s="1166" t="s">
        <v>483</v>
      </c>
      <c r="H14" s="1167"/>
      <c r="I14" s="1167"/>
      <c r="J14" s="1168"/>
      <c r="K14" s="269">
        <v>348294</v>
      </c>
      <c r="L14" s="270">
        <v>4808</v>
      </c>
      <c r="M14" s="271">
        <v>2790</v>
      </c>
      <c r="N14" s="272">
        <v>72.3</v>
      </c>
    </row>
    <row r="15" spans="1:16" ht="13.5" customHeight="1">
      <c r="A15" s="250"/>
      <c r="B15" s="246"/>
      <c r="C15" s="246"/>
      <c r="D15" s="246"/>
      <c r="E15" s="246"/>
      <c r="F15" s="246"/>
      <c r="G15" s="1166" t="s">
        <v>484</v>
      </c>
      <c r="H15" s="1167"/>
      <c r="I15" s="1167"/>
      <c r="J15" s="1168"/>
      <c r="K15" s="269">
        <v>120851</v>
      </c>
      <c r="L15" s="270">
        <v>1668</v>
      </c>
      <c r="M15" s="271">
        <v>1647</v>
      </c>
      <c r="N15" s="272">
        <v>1.3</v>
      </c>
    </row>
    <row r="16" spans="1:16">
      <c r="A16" s="250"/>
      <c r="B16" s="246"/>
      <c r="C16" s="246"/>
      <c r="D16" s="246"/>
      <c r="E16" s="246"/>
      <c r="F16" s="246"/>
      <c r="G16" s="1169" t="s">
        <v>485</v>
      </c>
      <c r="H16" s="1170"/>
      <c r="I16" s="1170"/>
      <c r="J16" s="1171"/>
      <c r="K16" s="270">
        <v>-452579</v>
      </c>
      <c r="L16" s="270">
        <v>-6248</v>
      </c>
      <c r="M16" s="271">
        <v>-6521</v>
      </c>
      <c r="N16" s="272">
        <v>-4.2</v>
      </c>
    </row>
    <row r="17" spans="1:16">
      <c r="A17" s="250"/>
      <c r="B17" s="246"/>
      <c r="C17" s="246"/>
      <c r="D17" s="246"/>
      <c r="E17" s="246"/>
      <c r="F17" s="246"/>
      <c r="G17" s="1169" t="s">
        <v>171</v>
      </c>
      <c r="H17" s="1170"/>
      <c r="I17" s="1170"/>
      <c r="J17" s="1171"/>
      <c r="K17" s="270">
        <v>5977565</v>
      </c>
      <c r="L17" s="270">
        <v>82516</v>
      </c>
      <c r="M17" s="271">
        <v>78930</v>
      </c>
      <c r="N17" s="272">
        <v>4.5</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486</v>
      </c>
      <c r="H19" s="246"/>
      <c r="I19" s="246"/>
      <c r="J19" s="246"/>
      <c r="K19" s="246"/>
      <c r="L19" s="246"/>
      <c r="M19" s="246"/>
      <c r="N19" s="246"/>
    </row>
    <row r="20" spans="1:16">
      <c r="A20" s="250"/>
      <c r="B20" s="246"/>
      <c r="C20" s="246"/>
      <c r="D20" s="246"/>
      <c r="E20" s="246"/>
      <c r="F20" s="246"/>
      <c r="G20" s="274"/>
      <c r="H20" s="275"/>
      <c r="I20" s="275"/>
      <c r="J20" s="276"/>
      <c r="K20" s="277" t="s">
        <v>487</v>
      </c>
      <c r="L20" s="278" t="s">
        <v>488</v>
      </c>
      <c r="M20" s="279" t="s">
        <v>489</v>
      </c>
      <c r="N20" s="280"/>
    </row>
    <row r="21" spans="1:16" s="286" customFormat="1">
      <c r="A21" s="281"/>
      <c r="B21" s="251"/>
      <c r="C21" s="251"/>
      <c r="D21" s="251"/>
      <c r="E21" s="251"/>
      <c r="F21" s="251"/>
      <c r="G21" s="1163" t="s">
        <v>490</v>
      </c>
      <c r="H21" s="1164"/>
      <c r="I21" s="1164"/>
      <c r="J21" s="1165"/>
      <c r="K21" s="282">
        <v>7.19</v>
      </c>
      <c r="L21" s="283">
        <v>7.52</v>
      </c>
      <c r="M21" s="284">
        <v>-0.33</v>
      </c>
      <c r="N21" s="251"/>
      <c r="O21" s="285"/>
      <c r="P21" s="281"/>
    </row>
    <row r="22" spans="1:16" s="286" customFormat="1">
      <c r="A22" s="281"/>
      <c r="B22" s="251"/>
      <c r="C22" s="251"/>
      <c r="D22" s="251"/>
      <c r="E22" s="251"/>
      <c r="F22" s="251"/>
      <c r="G22" s="1163" t="s">
        <v>491</v>
      </c>
      <c r="H22" s="1164"/>
      <c r="I22" s="1164"/>
      <c r="J22" s="1165"/>
      <c r="K22" s="287">
        <v>99</v>
      </c>
      <c r="L22" s="288">
        <v>98</v>
      </c>
      <c r="M22" s="289">
        <v>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492</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493</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494</v>
      </c>
      <c r="H29" s="251"/>
      <c r="I29" s="251"/>
      <c r="J29" s="251"/>
      <c r="K29" s="246"/>
      <c r="L29" s="246"/>
      <c r="M29" s="246"/>
      <c r="N29" s="246"/>
      <c r="O29" s="295"/>
    </row>
    <row r="30" spans="1:16">
      <c r="A30" s="250"/>
      <c r="B30" s="246"/>
      <c r="C30" s="246"/>
      <c r="D30" s="246"/>
      <c r="E30" s="246"/>
      <c r="F30" s="246"/>
      <c r="G30" s="253"/>
      <c r="H30" s="254"/>
      <c r="I30" s="254"/>
      <c r="J30" s="255"/>
      <c r="K30" s="1152" t="s">
        <v>472</v>
      </c>
      <c r="L30" s="256"/>
      <c r="M30" s="257" t="s">
        <v>473</v>
      </c>
      <c r="N30" s="258"/>
    </row>
    <row r="31" spans="1:16">
      <c r="A31" s="250"/>
      <c r="B31" s="246"/>
      <c r="C31" s="246"/>
      <c r="D31" s="246"/>
      <c r="E31" s="246"/>
      <c r="F31" s="246"/>
      <c r="G31" s="259"/>
      <c r="H31" s="260"/>
      <c r="I31" s="260"/>
      <c r="J31" s="261"/>
      <c r="K31" s="1153"/>
      <c r="L31" s="262" t="s">
        <v>474</v>
      </c>
      <c r="M31" s="263" t="s">
        <v>475</v>
      </c>
      <c r="N31" s="264" t="s">
        <v>476</v>
      </c>
    </row>
    <row r="32" spans="1:16" ht="27" customHeight="1">
      <c r="A32" s="250"/>
      <c r="B32" s="246"/>
      <c r="C32" s="246"/>
      <c r="D32" s="246"/>
      <c r="E32" s="246"/>
      <c r="F32" s="246"/>
      <c r="G32" s="1154" t="s">
        <v>495</v>
      </c>
      <c r="H32" s="1155"/>
      <c r="I32" s="1155"/>
      <c r="J32" s="1156"/>
      <c r="K32" s="296">
        <v>3996906</v>
      </c>
      <c r="L32" s="296">
        <v>55175</v>
      </c>
      <c r="M32" s="297">
        <v>42665</v>
      </c>
      <c r="N32" s="298">
        <v>29.3</v>
      </c>
    </row>
    <row r="33" spans="1:16" ht="13.5" customHeight="1">
      <c r="A33" s="250"/>
      <c r="B33" s="246"/>
      <c r="C33" s="246"/>
      <c r="D33" s="246"/>
      <c r="E33" s="246"/>
      <c r="F33" s="246"/>
      <c r="G33" s="1154" t="s">
        <v>496</v>
      </c>
      <c r="H33" s="1155"/>
      <c r="I33" s="1155"/>
      <c r="J33" s="1156"/>
      <c r="K33" s="296" t="s">
        <v>481</v>
      </c>
      <c r="L33" s="296" t="s">
        <v>481</v>
      </c>
      <c r="M33" s="297" t="s">
        <v>481</v>
      </c>
      <c r="N33" s="298" t="s">
        <v>481</v>
      </c>
    </row>
    <row r="34" spans="1:16" ht="27" customHeight="1">
      <c r="A34" s="250"/>
      <c r="B34" s="246"/>
      <c r="C34" s="246"/>
      <c r="D34" s="246"/>
      <c r="E34" s="246"/>
      <c r="F34" s="246"/>
      <c r="G34" s="1154" t="s">
        <v>497</v>
      </c>
      <c r="H34" s="1155"/>
      <c r="I34" s="1155"/>
      <c r="J34" s="1156"/>
      <c r="K34" s="296" t="s">
        <v>481</v>
      </c>
      <c r="L34" s="296" t="s">
        <v>481</v>
      </c>
      <c r="M34" s="297">
        <v>280</v>
      </c>
      <c r="N34" s="298" t="s">
        <v>481</v>
      </c>
    </row>
    <row r="35" spans="1:16" ht="27" customHeight="1">
      <c r="A35" s="250"/>
      <c r="B35" s="246"/>
      <c r="C35" s="246"/>
      <c r="D35" s="246"/>
      <c r="E35" s="246"/>
      <c r="F35" s="246"/>
      <c r="G35" s="1154" t="s">
        <v>498</v>
      </c>
      <c r="H35" s="1155"/>
      <c r="I35" s="1155"/>
      <c r="J35" s="1156"/>
      <c r="K35" s="296">
        <v>872175</v>
      </c>
      <c r="L35" s="296">
        <v>12040</v>
      </c>
      <c r="M35" s="297">
        <v>11343</v>
      </c>
      <c r="N35" s="298">
        <v>6.1</v>
      </c>
    </row>
    <row r="36" spans="1:16" ht="27" customHeight="1">
      <c r="A36" s="250"/>
      <c r="B36" s="246"/>
      <c r="C36" s="246"/>
      <c r="D36" s="246"/>
      <c r="E36" s="246"/>
      <c r="F36" s="246"/>
      <c r="G36" s="1154" t="s">
        <v>499</v>
      </c>
      <c r="H36" s="1155"/>
      <c r="I36" s="1155"/>
      <c r="J36" s="1156"/>
      <c r="K36" s="296">
        <v>408840</v>
      </c>
      <c r="L36" s="296">
        <v>5644</v>
      </c>
      <c r="M36" s="297">
        <v>2949</v>
      </c>
      <c r="N36" s="298">
        <v>91.4</v>
      </c>
    </row>
    <row r="37" spans="1:16" ht="13.5" customHeight="1">
      <c r="A37" s="250"/>
      <c r="B37" s="246"/>
      <c r="C37" s="246"/>
      <c r="D37" s="246"/>
      <c r="E37" s="246"/>
      <c r="F37" s="246"/>
      <c r="G37" s="1154" t="s">
        <v>500</v>
      </c>
      <c r="H37" s="1155"/>
      <c r="I37" s="1155"/>
      <c r="J37" s="1156"/>
      <c r="K37" s="296">
        <v>66239</v>
      </c>
      <c r="L37" s="296">
        <v>914</v>
      </c>
      <c r="M37" s="297">
        <v>1561</v>
      </c>
      <c r="N37" s="298">
        <v>-41.4</v>
      </c>
    </row>
    <row r="38" spans="1:16" ht="27" customHeight="1">
      <c r="A38" s="250"/>
      <c r="B38" s="246"/>
      <c r="C38" s="246"/>
      <c r="D38" s="246"/>
      <c r="E38" s="246"/>
      <c r="F38" s="246"/>
      <c r="G38" s="1157" t="s">
        <v>501</v>
      </c>
      <c r="H38" s="1158"/>
      <c r="I38" s="1158"/>
      <c r="J38" s="1159"/>
      <c r="K38" s="299" t="s">
        <v>481</v>
      </c>
      <c r="L38" s="299" t="s">
        <v>481</v>
      </c>
      <c r="M38" s="300">
        <v>2</v>
      </c>
      <c r="N38" s="301" t="s">
        <v>481</v>
      </c>
      <c r="O38" s="295"/>
    </row>
    <row r="39" spans="1:16">
      <c r="A39" s="250"/>
      <c r="B39" s="246"/>
      <c r="C39" s="246"/>
      <c r="D39" s="246"/>
      <c r="E39" s="246"/>
      <c r="F39" s="246"/>
      <c r="G39" s="1157" t="s">
        <v>502</v>
      </c>
      <c r="H39" s="1158"/>
      <c r="I39" s="1158"/>
      <c r="J39" s="1159"/>
      <c r="K39" s="302">
        <v>-361259</v>
      </c>
      <c r="L39" s="302">
        <v>-4987</v>
      </c>
      <c r="M39" s="303">
        <v>-3204</v>
      </c>
      <c r="N39" s="304">
        <v>55.6</v>
      </c>
      <c r="O39" s="295"/>
    </row>
    <row r="40" spans="1:16" ht="27" customHeight="1">
      <c r="A40" s="250"/>
      <c r="B40" s="246"/>
      <c r="C40" s="246"/>
      <c r="D40" s="246"/>
      <c r="E40" s="246"/>
      <c r="F40" s="246"/>
      <c r="G40" s="1154" t="s">
        <v>503</v>
      </c>
      <c r="H40" s="1155"/>
      <c r="I40" s="1155"/>
      <c r="J40" s="1156"/>
      <c r="K40" s="302">
        <v>-3588777</v>
      </c>
      <c r="L40" s="302">
        <v>-49541</v>
      </c>
      <c r="M40" s="303">
        <v>-38849</v>
      </c>
      <c r="N40" s="304">
        <v>27.5</v>
      </c>
      <c r="O40" s="295"/>
    </row>
    <row r="41" spans="1:16">
      <c r="A41" s="250"/>
      <c r="B41" s="246"/>
      <c r="C41" s="246"/>
      <c r="D41" s="246"/>
      <c r="E41" s="246"/>
      <c r="F41" s="246"/>
      <c r="G41" s="1160" t="s">
        <v>283</v>
      </c>
      <c r="H41" s="1161"/>
      <c r="I41" s="1161"/>
      <c r="J41" s="1162"/>
      <c r="K41" s="296">
        <v>1394124</v>
      </c>
      <c r="L41" s="302">
        <v>19245</v>
      </c>
      <c r="M41" s="303">
        <v>16746</v>
      </c>
      <c r="N41" s="304">
        <v>14.9</v>
      </c>
      <c r="O41" s="295"/>
    </row>
    <row r="42" spans="1:16">
      <c r="A42" s="250"/>
      <c r="B42" s="246"/>
      <c r="C42" s="246"/>
      <c r="D42" s="246"/>
      <c r="E42" s="246"/>
      <c r="F42" s="246"/>
      <c r="G42" s="305" t="s">
        <v>504</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505</v>
      </c>
      <c r="B47" s="246"/>
      <c r="C47" s="246"/>
      <c r="D47" s="246"/>
      <c r="E47" s="246"/>
      <c r="F47" s="246"/>
      <c r="G47" s="246"/>
      <c r="H47" s="246"/>
      <c r="I47" s="246"/>
      <c r="J47" s="246"/>
      <c r="K47" s="246"/>
      <c r="L47" s="246"/>
      <c r="M47" s="246"/>
      <c r="N47" s="246"/>
    </row>
    <row r="48" spans="1:16">
      <c r="A48" s="250"/>
      <c r="B48" s="246"/>
      <c r="C48" s="246"/>
      <c r="D48" s="246"/>
      <c r="E48" s="246"/>
      <c r="F48" s="246"/>
      <c r="G48" s="310" t="s">
        <v>506</v>
      </c>
      <c r="H48" s="310"/>
      <c r="I48" s="310"/>
      <c r="J48" s="310"/>
      <c r="K48" s="310"/>
      <c r="L48" s="310"/>
      <c r="M48" s="311"/>
      <c r="N48" s="310"/>
    </row>
    <row r="49" spans="1:14" ht="13.5" customHeight="1">
      <c r="A49" s="250"/>
      <c r="B49" s="246"/>
      <c r="C49" s="246"/>
      <c r="D49" s="246"/>
      <c r="E49" s="246"/>
      <c r="F49" s="246"/>
      <c r="G49" s="312"/>
      <c r="H49" s="313"/>
      <c r="I49" s="1147" t="s">
        <v>472</v>
      </c>
      <c r="J49" s="1149" t="s">
        <v>507</v>
      </c>
      <c r="K49" s="1150"/>
      <c r="L49" s="1150"/>
      <c r="M49" s="1150"/>
      <c r="N49" s="1151"/>
    </row>
    <row r="50" spans="1:14">
      <c r="A50" s="250"/>
      <c r="B50" s="246"/>
      <c r="C50" s="246"/>
      <c r="D50" s="246"/>
      <c r="E50" s="246"/>
      <c r="F50" s="246"/>
      <c r="G50" s="314"/>
      <c r="H50" s="315"/>
      <c r="I50" s="1148"/>
      <c r="J50" s="316" t="s">
        <v>508</v>
      </c>
      <c r="K50" s="317" t="s">
        <v>509</v>
      </c>
      <c r="L50" s="318" t="s">
        <v>510</v>
      </c>
      <c r="M50" s="319" t="s">
        <v>511</v>
      </c>
      <c r="N50" s="320" t="s">
        <v>512</v>
      </c>
    </row>
    <row r="51" spans="1:14">
      <c r="A51" s="250"/>
      <c r="B51" s="246"/>
      <c r="C51" s="246"/>
      <c r="D51" s="246"/>
      <c r="E51" s="246"/>
      <c r="F51" s="246"/>
      <c r="G51" s="312" t="s">
        <v>513</v>
      </c>
      <c r="H51" s="313"/>
      <c r="I51" s="321">
        <v>5040094</v>
      </c>
      <c r="J51" s="322">
        <v>68120</v>
      </c>
      <c r="K51" s="323">
        <v>36.299999999999997</v>
      </c>
      <c r="L51" s="324">
        <v>52678</v>
      </c>
      <c r="M51" s="325">
        <v>1.9</v>
      </c>
      <c r="N51" s="326">
        <v>34.4</v>
      </c>
    </row>
    <row r="52" spans="1:14">
      <c r="A52" s="250"/>
      <c r="B52" s="246"/>
      <c r="C52" s="246"/>
      <c r="D52" s="246"/>
      <c r="E52" s="246"/>
      <c r="F52" s="246"/>
      <c r="G52" s="327"/>
      <c r="H52" s="328" t="s">
        <v>514</v>
      </c>
      <c r="I52" s="329">
        <v>2149811</v>
      </c>
      <c r="J52" s="330">
        <v>29056</v>
      </c>
      <c r="K52" s="331">
        <v>112.3</v>
      </c>
      <c r="L52" s="332">
        <v>30185</v>
      </c>
      <c r="M52" s="333">
        <v>12.2</v>
      </c>
      <c r="N52" s="334">
        <v>100.1</v>
      </c>
    </row>
    <row r="53" spans="1:14">
      <c r="A53" s="250"/>
      <c r="B53" s="246"/>
      <c r="C53" s="246"/>
      <c r="D53" s="246"/>
      <c r="E53" s="246"/>
      <c r="F53" s="246"/>
      <c r="G53" s="312" t="s">
        <v>515</v>
      </c>
      <c r="H53" s="313"/>
      <c r="I53" s="321">
        <v>6626991</v>
      </c>
      <c r="J53" s="322">
        <v>89746</v>
      </c>
      <c r="K53" s="323">
        <v>31.7</v>
      </c>
      <c r="L53" s="324">
        <v>69560</v>
      </c>
      <c r="M53" s="325">
        <v>32</v>
      </c>
      <c r="N53" s="326">
        <v>-0.3</v>
      </c>
    </row>
    <row r="54" spans="1:14">
      <c r="A54" s="250"/>
      <c r="B54" s="246"/>
      <c r="C54" s="246"/>
      <c r="D54" s="246"/>
      <c r="E54" s="246"/>
      <c r="F54" s="246"/>
      <c r="G54" s="327"/>
      <c r="H54" s="328" t="s">
        <v>514</v>
      </c>
      <c r="I54" s="329">
        <v>1380599</v>
      </c>
      <c r="J54" s="330">
        <v>18697</v>
      </c>
      <c r="K54" s="331">
        <v>-35.700000000000003</v>
      </c>
      <c r="L54" s="332">
        <v>35305</v>
      </c>
      <c r="M54" s="333">
        <v>17</v>
      </c>
      <c r="N54" s="334">
        <v>-52.7</v>
      </c>
    </row>
    <row r="55" spans="1:14">
      <c r="A55" s="250"/>
      <c r="B55" s="246"/>
      <c r="C55" s="246"/>
      <c r="D55" s="246"/>
      <c r="E55" s="246"/>
      <c r="F55" s="246"/>
      <c r="G55" s="312" t="s">
        <v>516</v>
      </c>
      <c r="H55" s="313"/>
      <c r="I55" s="321">
        <v>2633656</v>
      </c>
      <c r="J55" s="322">
        <v>35938</v>
      </c>
      <c r="K55" s="323">
        <v>-60</v>
      </c>
      <c r="L55" s="324">
        <v>65988</v>
      </c>
      <c r="M55" s="325">
        <v>-5.0999999999999996</v>
      </c>
      <c r="N55" s="326">
        <v>-54.9</v>
      </c>
    </row>
    <row r="56" spans="1:14">
      <c r="A56" s="250"/>
      <c r="B56" s="246"/>
      <c r="C56" s="246"/>
      <c r="D56" s="246"/>
      <c r="E56" s="246"/>
      <c r="F56" s="246"/>
      <c r="G56" s="327"/>
      <c r="H56" s="328" t="s">
        <v>514</v>
      </c>
      <c r="I56" s="329">
        <v>1171871</v>
      </c>
      <c r="J56" s="330">
        <v>15991</v>
      </c>
      <c r="K56" s="331">
        <v>-14.5</v>
      </c>
      <c r="L56" s="332">
        <v>36473</v>
      </c>
      <c r="M56" s="333">
        <v>3.3</v>
      </c>
      <c r="N56" s="334">
        <v>-17.8</v>
      </c>
    </row>
    <row r="57" spans="1:14">
      <c r="A57" s="250"/>
      <c r="B57" s="246"/>
      <c r="C57" s="246"/>
      <c r="D57" s="246"/>
      <c r="E57" s="246"/>
      <c r="F57" s="246"/>
      <c r="G57" s="312" t="s">
        <v>517</v>
      </c>
      <c r="H57" s="313"/>
      <c r="I57" s="321">
        <v>3998988</v>
      </c>
      <c r="J57" s="322">
        <v>54862</v>
      </c>
      <c r="K57" s="323">
        <v>52.7</v>
      </c>
      <c r="L57" s="324">
        <v>77507</v>
      </c>
      <c r="M57" s="325">
        <v>17.5</v>
      </c>
      <c r="N57" s="326">
        <v>35.200000000000003</v>
      </c>
    </row>
    <row r="58" spans="1:14">
      <c r="A58" s="250"/>
      <c r="B58" s="246"/>
      <c r="C58" s="246"/>
      <c r="D58" s="246"/>
      <c r="E58" s="246"/>
      <c r="F58" s="246"/>
      <c r="G58" s="327"/>
      <c r="H58" s="328" t="s">
        <v>514</v>
      </c>
      <c r="I58" s="329">
        <v>1123707</v>
      </c>
      <c r="J58" s="330">
        <v>15416</v>
      </c>
      <c r="K58" s="331">
        <v>-3.6</v>
      </c>
      <c r="L58" s="332">
        <v>42788</v>
      </c>
      <c r="M58" s="333">
        <v>17.3</v>
      </c>
      <c r="N58" s="334">
        <v>-20.9</v>
      </c>
    </row>
    <row r="59" spans="1:14">
      <c r="A59" s="250"/>
      <c r="B59" s="246"/>
      <c r="C59" s="246"/>
      <c r="D59" s="246"/>
      <c r="E59" s="246"/>
      <c r="F59" s="246"/>
      <c r="G59" s="312" t="s">
        <v>518</v>
      </c>
      <c r="H59" s="313"/>
      <c r="I59" s="321">
        <v>5162955</v>
      </c>
      <c r="J59" s="322">
        <v>71271</v>
      </c>
      <c r="K59" s="323">
        <v>29.9</v>
      </c>
      <c r="L59" s="324">
        <v>86564</v>
      </c>
      <c r="M59" s="325">
        <v>11.7</v>
      </c>
      <c r="N59" s="326">
        <v>18.2</v>
      </c>
    </row>
    <row r="60" spans="1:14">
      <c r="A60" s="250"/>
      <c r="B60" s="246"/>
      <c r="C60" s="246"/>
      <c r="D60" s="246"/>
      <c r="E60" s="246"/>
      <c r="F60" s="246"/>
      <c r="G60" s="327"/>
      <c r="H60" s="328" t="s">
        <v>514</v>
      </c>
      <c r="I60" s="335">
        <v>2303024</v>
      </c>
      <c r="J60" s="330">
        <v>31792</v>
      </c>
      <c r="K60" s="331">
        <v>106.2</v>
      </c>
      <c r="L60" s="332">
        <v>44869</v>
      </c>
      <c r="M60" s="333">
        <v>4.9000000000000004</v>
      </c>
      <c r="N60" s="334">
        <v>101.3</v>
      </c>
    </row>
    <row r="61" spans="1:14">
      <c r="A61" s="250"/>
      <c r="B61" s="246"/>
      <c r="C61" s="246"/>
      <c r="D61" s="246"/>
      <c r="E61" s="246"/>
      <c r="F61" s="246"/>
      <c r="G61" s="312" t="s">
        <v>519</v>
      </c>
      <c r="H61" s="336"/>
      <c r="I61" s="337">
        <v>4692537</v>
      </c>
      <c r="J61" s="338">
        <v>63987</v>
      </c>
      <c r="K61" s="339">
        <v>18.100000000000001</v>
      </c>
      <c r="L61" s="340">
        <v>70459</v>
      </c>
      <c r="M61" s="341">
        <v>11.6</v>
      </c>
      <c r="N61" s="326">
        <v>6.5</v>
      </c>
    </row>
    <row r="62" spans="1:14">
      <c r="A62" s="250"/>
      <c r="B62" s="246"/>
      <c r="C62" s="246"/>
      <c r="D62" s="246"/>
      <c r="E62" s="246"/>
      <c r="F62" s="246"/>
      <c r="G62" s="327"/>
      <c r="H62" s="328" t="s">
        <v>514</v>
      </c>
      <c r="I62" s="329">
        <v>1625802</v>
      </c>
      <c r="J62" s="330">
        <v>22190</v>
      </c>
      <c r="K62" s="331">
        <v>32.9</v>
      </c>
      <c r="L62" s="332">
        <v>37924</v>
      </c>
      <c r="M62" s="333">
        <v>10.9</v>
      </c>
      <c r="N62" s="334">
        <v>22</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B1" sqref="B1"/>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72" t="s">
        <v>3</v>
      </c>
      <c r="D47" s="1172"/>
      <c r="E47" s="1173"/>
      <c r="F47" s="11">
        <v>12.98</v>
      </c>
      <c r="G47" s="12">
        <v>11.88</v>
      </c>
      <c r="H47" s="12">
        <v>11.32</v>
      </c>
      <c r="I47" s="12">
        <v>9.7100000000000009</v>
      </c>
      <c r="J47" s="13">
        <v>7.32</v>
      </c>
    </row>
    <row r="48" spans="2:10" ht="57.75" customHeight="1">
      <c r="B48" s="14"/>
      <c r="C48" s="1174" t="s">
        <v>4</v>
      </c>
      <c r="D48" s="1174"/>
      <c r="E48" s="1175"/>
      <c r="F48" s="15">
        <v>6.46</v>
      </c>
      <c r="G48" s="16">
        <v>7.04</v>
      </c>
      <c r="H48" s="16">
        <v>6.45</v>
      </c>
      <c r="I48" s="16">
        <v>5.87</v>
      </c>
      <c r="J48" s="17">
        <v>4.78</v>
      </c>
    </row>
    <row r="49" spans="2:10" ht="57.75" customHeight="1" thickBot="1">
      <c r="B49" s="18"/>
      <c r="C49" s="1176" t="s">
        <v>5</v>
      </c>
      <c r="D49" s="1176"/>
      <c r="E49" s="1177"/>
      <c r="F49" s="19" t="s">
        <v>526</v>
      </c>
      <c r="G49" s="20" t="s">
        <v>527</v>
      </c>
      <c r="H49" s="20" t="s">
        <v>528</v>
      </c>
      <c r="I49" s="20" t="s">
        <v>529</v>
      </c>
      <c r="J49" s="21" t="s">
        <v>530</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A8" sqref="A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4" t="s">
        <v>531</v>
      </c>
      <c r="D34" s="1184"/>
      <c r="E34" s="1185"/>
      <c r="F34" s="32">
        <v>5.69</v>
      </c>
      <c r="G34" s="33">
        <v>5.61</v>
      </c>
      <c r="H34" s="33">
        <v>5.95</v>
      </c>
      <c r="I34" s="33">
        <v>6.51</v>
      </c>
      <c r="J34" s="34">
        <v>7.34</v>
      </c>
      <c r="K34" s="22"/>
      <c r="L34" s="22"/>
      <c r="M34" s="22"/>
      <c r="N34" s="22"/>
      <c r="O34" s="22"/>
      <c r="P34" s="22"/>
    </row>
    <row r="35" spans="1:16" ht="39" customHeight="1">
      <c r="A35" s="22"/>
      <c r="B35" s="35"/>
      <c r="C35" s="1178" t="s">
        <v>532</v>
      </c>
      <c r="D35" s="1179"/>
      <c r="E35" s="1180"/>
      <c r="F35" s="36">
        <v>6.16</v>
      </c>
      <c r="G35" s="37">
        <v>6.74</v>
      </c>
      <c r="H35" s="37">
        <v>6.13</v>
      </c>
      <c r="I35" s="37">
        <v>5.56</v>
      </c>
      <c r="J35" s="38">
        <v>4.46</v>
      </c>
      <c r="K35" s="22"/>
      <c r="L35" s="22"/>
      <c r="M35" s="22"/>
      <c r="N35" s="22"/>
      <c r="O35" s="22"/>
      <c r="P35" s="22"/>
    </row>
    <row r="36" spans="1:16" ht="39" customHeight="1">
      <c r="A36" s="22"/>
      <c r="B36" s="35"/>
      <c r="C36" s="1178" t="s">
        <v>533</v>
      </c>
      <c r="D36" s="1179"/>
      <c r="E36" s="1180"/>
      <c r="F36" s="36">
        <v>3.83</v>
      </c>
      <c r="G36" s="37">
        <v>6.2</v>
      </c>
      <c r="H36" s="37">
        <v>2.81</v>
      </c>
      <c r="I36" s="37">
        <v>2.37</v>
      </c>
      <c r="J36" s="38">
        <v>3.36</v>
      </c>
      <c r="K36" s="22"/>
      <c r="L36" s="22"/>
      <c r="M36" s="22"/>
      <c r="N36" s="22"/>
      <c r="O36" s="22"/>
      <c r="P36" s="22"/>
    </row>
    <row r="37" spans="1:16" ht="39" customHeight="1">
      <c r="A37" s="22"/>
      <c r="B37" s="35"/>
      <c r="C37" s="1178" t="s">
        <v>534</v>
      </c>
      <c r="D37" s="1179"/>
      <c r="E37" s="1180"/>
      <c r="F37" s="36">
        <v>0.8</v>
      </c>
      <c r="G37" s="37">
        <v>0.69</v>
      </c>
      <c r="H37" s="37">
        <v>0.57999999999999996</v>
      </c>
      <c r="I37" s="37">
        <v>1.42</v>
      </c>
      <c r="J37" s="38">
        <v>1.82</v>
      </c>
      <c r="K37" s="22"/>
      <c r="L37" s="22"/>
      <c r="M37" s="22"/>
      <c r="N37" s="22"/>
      <c r="O37" s="22"/>
      <c r="P37" s="22"/>
    </row>
    <row r="38" spans="1:16" ht="39" customHeight="1">
      <c r="A38" s="22"/>
      <c r="B38" s="35"/>
      <c r="C38" s="1178" t="s">
        <v>535</v>
      </c>
      <c r="D38" s="1179"/>
      <c r="E38" s="1180"/>
      <c r="F38" s="36">
        <v>0.49</v>
      </c>
      <c r="G38" s="37">
        <v>0.33</v>
      </c>
      <c r="H38" s="37">
        <v>0.38</v>
      </c>
      <c r="I38" s="37">
        <v>1.06</v>
      </c>
      <c r="J38" s="38">
        <v>1.17</v>
      </c>
      <c r="K38" s="22"/>
      <c r="L38" s="22"/>
      <c r="M38" s="22"/>
      <c r="N38" s="22"/>
      <c r="O38" s="22"/>
      <c r="P38" s="22"/>
    </row>
    <row r="39" spans="1:16" ht="39" customHeight="1">
      <c r="A39" s="22"/>
      <c r="B39" s="35"/>
      <c r="C39" s="1178" t="s">
        <v>536</v>
      </c>
      <c r="D39" s="1179"/>
      <c r="E39" s="1180"/>
      <c r="F39" s="36">
        <v>0.28999999999999998</v>
      </c>
      <c r="G39" s="37">
        <v>0.28999999999999998</v>
      </c>
      <c r="H39" s="37">
        <v>0.31</v>
      </c>
      <c r="I39" s="37">
        <v>0.3</v>
      </c>
      <c r="J39" s="38">
        <v>0.32</v>
      </c>
      <c r="K39" s="22"/>
      <c r="L39" s="22"/>
      <c r="M39" s="22"/>
      <c r="N39" s="22"/>
      <c r="O39" s="22"/>
      <c r="P39" s="22"/>
    </row>
    <row r="40" spans="1:16" ht="39" customHeight="1">
      <c r="A40" s="22"/>
      <c r="B40" s="35"/>
      <c r="C40" s="1178" t="s">
        <v>537</v>
      </c>
      <c r="D40" s="1179"/>
      <c r="E40" s="1180"/>
      <c r="F40" s="36">
        <v>0.14000000000000001</v>
      </c>
      <c r="G40" s="37">
        <v>0.1</v>
      </c>
      <c r="H40" s="37">
        <v>0.05</v>
      </c>
      <c r="I40" s="37">
        <v>0.04</v>
      </c>
      <c r="J40" s="38">
        <v>0.09</v>
      </c>
      <c r="K40" s="22"/>
      <c r="L40" s="22"/>
      <c r="M40" s="22"/>
      <c r="N40" s="22"/>
      <c r="O40" s="22"/>
      <c r="P40" s="22"/>
    </row>
    <row r="41" spans="1:16" ht="39" customHeight="1">
      <c r="A41" s="22"/>
      <c r="B41" s="35"/>
      <c r="C41" s="1178" t="s">
        <v>538</v>
      </c>
      <c r="D41" s="1179"/>
      <c r="E41" s="1180"/>
      <c r="F41" s="36">
        <v>0.14000000000000001</v>
      </c>
      <c r="G41" s="37">
        <v>0.01</v>
      </c>
      <c r="H41" s="37">
        <v>0.03</v>
      </c>
      <c r="I41" s="37">
        <v>0.01</v>
      </c>
      <c r="J41" s="38">
        <v>0</v>
      </c>
      <c r="K41" s="22"/>
      <c r="L41" s="22"/>
      <c r="M41" s="22"/>
      <c r="N41" s="22"/>
      <c r="O41" s="22"/>
      <c r="P41" s="22"/>
    </row>
    <row r="42" spans="1:16" ht="39" customHeight="1">
      <c r="A42" s="22"/>
      <c r="B42" s="39"/>
      <c r="C42" s="1178" t="s">
        <v>539</v>
      </c>
      <c r="D42" s="1179"/>
      <c r="E42" s="1180"/>
      <c r="F42" s="36" t="s">
        <v>481</v>
      </c>
      <c r="G42" s="37" t="s">
        <v>481</v>
      </c>
      <c r="H42" s="37" t="s">
        <v>481</v>
      </c>
      <c r="I42" s="37" t="s">
        <v>481</v>
      </c>
      <c r="J42" s="38" t="s">
        <v>481</v>
      </c>
      <c r="K42" s="22"/>
      <c r="L42" s="22"/>
      <c r="M42" s="22"/>
      <c r="N42" s="22"/>
      <c r="O42" s="22"/>
      <c r="P42" s="22"/>
    </row>
    <row r="43" spans="1:16" ht="39" customHeight="1" thickBot="1">
      <c r="A43" s="22"/>
      <c r="B43" s="40"/>
      <c r="C43" s="1181" t="s">
        <v>540</v>
      </c>
      <c r="D43" s="1182"/>
      <c r="E43" s="1183"/>
      <c r="F43" s="41" t="s">
        <v>481</v>
      </c>
      <c r="G43" s="42" t="s">
        <v>481</v>
      </c>
      <c r="H43" s="42" t="s">
        <v>481</v>
      </c>
      <c r="I43" s="42" t="s">
        <v>481</v>
      </c>
      <c r="J43" s="43" t="s">
        <v>481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4" t="s">
        <v>11</v>
      </c>
      <c r="C45" s="1195"/>
      <c r="D45" s="58"/>
      <c r="E45" s="1200" t="s">
        <v>12</v>
      </c>
      <c r="F45" s="1200"/>
      <c r="G45" s="1200"/>
      <c r="H45" s="1200"/>
      <c r="I45" s="1200"/>
      <c r="J45" s="1201"/>
      <c r="K45" s="59">
        <v>3996</v>
      </c>
      <c r="L45" s="60">
        <v>4034</v>
      </c>
      <c r="M45" s="60">
        <v>4118</v>
      </c>
      <c r="N45" s="60">
        <v>4115</v>
      </c>
      <c r="O45" s="61">
        <v>3997</v>
      </c>
      <c r="P45" s="48"/>
      <c r="Q45" s="48"/>
      <c r="R45" s="48"/>
      <c r="S45" s="48"/>
      <c r="T45" s="48"/>
      <c r="U45" s="48"/>
    </row>
    <row r="46" spans="1:21" ht="30.75" customHeight="1">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c r="A48" s="48"/>
      <c r="B48" s="1196"/>
      <c r="C48" s="1197"/>
      <c r="D48" s="62"/>
      <c r="E48" s="1188" t="s">
        <v>15</v>
      </c>
      <c r="F48" s="1188"/>
      <c r="G48" s="1188"/>
      <c r="H48" s="1188"/>
      <c r="I48" s="1188"/>
      <c r="J48" s="1189"/>
      <c r="K48" s="63">
        <v>886</v>
      </c>
      <c r="L48" s="64">
        <v>867</v>
      </c>
      <c r="M48" s="64">
        <v>911</v>
      </c>
      <c r="N48" s="64">
        <v>867</v>
      </c>
      <c r="O48" s="65">
        <v>872</v>
      </c>
      <c r="P48" s="48"/>
      <c r="Q48" s="48"/>
      <c r="R48" s="48"/>
      <c r="S48" s="48"/>
      <c r="T48" s="48"/>
      <c r="U48" s="48"/>
    </row>
    <row r="49" spans="1:21" ht="30.75" customHeight="1">
      <c r="A49" s="48"/>
      <c r="B49" s="1196"/>
      <c r="C49" s="1197"/>
      <c r="D49" s="62"/>
      <c r="E49" s="1188" t="s">
        <v>16</v>
      </c>
      <c r="F49" s="1188"/>
      <c r="G49" s="1188"/>
      <c r="H49" s="1188"/>
      <c r="I49" s="1188"/>
      <c r="J49" s="1189"/>
      <c r="K49" s="63">
        <v>377</v>
      </c>
      <c r="L49" s="64">
        <v>375</v>
      </c>
      <c r="M49" s="64">
        <v>377</v>
      </c>
      <c r="N49" s="64">
        <v>387</v>
      </c>
      <c r="O49" s="65">
        <v>409</v>
      </c>
      <c r="P49" s="48"/>
      <c r="Q49" s="48"/>
      <c r="R49" s="48"/>
      <c r="S49" s="48"/>
      <c r="T49" s="48"/>
      <c r="U49" s="48"/>
    </row>
    <row r="50" spans="1:21" ht="30.75" customHeight="1">
      <c r="A50" s="48"/>
      <c r="B50" s="1196"/>
      <c r="C50" s="1197"/>
      <c r="D50" s="62"/>
      <c r="E50" s="1188" t="s">
        <v>17</v>
      </c>
      <c r="F50" s="1188"/>
      <c r="G50" s="1188"/>
      <c r="H50" s="1188"/>
      <c r="I50" s="1188"/>
      <c r="J50" s="1189"/>
      <c r="K50" s="63">
        <v>94</v>
      </c>
      <c r="L50" s="64">
        <v>90</v>
      </c>
      <c r="M50" s="64">
        <v>84</v>
      </c>
      <c r="N50" s="64">
        <v>75</v>
      </c>
      <c r="O50" s="65">
        <v>66</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v>0</v>
      </c>
      <c r="O51" s="65" t="s">
        <v>481</v>
      </c>
      <c r="P51" s="48"/>
      <c r="Q51" s="48"/>
      <c r="R51" s="48"/>
      <c r="S51" s="48"/>
      <c r="T51" s="48"/>
      <c r="U51" s="48"/>
    </row>
    <row r="52" spans="1:21" ht="30.75" customHeight="1">
      <c r="A52" s="48"/>
      <c r="B52" s="1186" t="s">
        <v>19</v>
      </c>
      <c r="C52" s="1187"/>
      <c r="D52" s="66"/>
      <c r="E52" s="1188" t="s">
        <v>20</v>
      </c>
      <c r="F52" s="1188"/>
      <c r="G52" s="1188"/>
      <c r="H52" s="1188"/>
      <c r="I52" s="1188"/>
      <c r="J52" s="1189"/>
      <c r="K52" s="63">
        <v>3520</v>
      </c>
      <c r="L52" s="64">
        <v>3662</v>
      </c>
      <c r="M52" s="64">
        <v>3849</v>
      </c>
      <c r="N52" s="64">
        <v>3960</v>
      </c>
      <c r="O52" s="65">
        <v>3950</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1833</v>
      </c>
      <c r="L53" s="69">
        <v>1704</v>
      </c>
      <c r="M53" s="69">
        <v>1641</v>
      </c>
      <c r="N53" s="69">
        <v>1484</v>
      </c>
      <c r="O53" s="70">
        <v>1394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214" t="s">
        <v>24</v>
      </c>
      <c r="C41" s="1215"/>
      <c r="D41" s="81"/>
      <c r="E41" s="1216" t="s">
        <v>25</v>
      </c>
      <c r="F41" s="1216"/>
      <c r="G41" s="1216"/>
      <c r="H41" s="1217"/>
      <c r="I41" s="82">
        <v>32793</v>
      </c>
      <c r="J41" s="83">
        <v>33051</v>
      </c>
      <c r="K41" s="83">
        <v>31575</v>
      </c>
      <c r="L41" s="83">
        <v>31049</v>
      </c>
      <c r="M41" s="84">
        <v>31151</v>
      </c>
    </row>
    <row r="42" spans="2:13" ht="27.75" customHeight="1">
      <c r="B42" s="1204"/>
      <c r="C42" s="1205"/>
      <c r="D42" s="85"/>
      <c r="E42" s="1208" t="s">
        <v>26</v>
      </c>
      <c r="F42" s="1208"/>
      <c r="G42" s="1208"/>
      <c r="H42" s="1209"/>
      <c r="I42" s="86">
        <v>478</v>
      </c>
      <c r="J42" s="87">
        <v>392</v>
      </c>
      <c r="K42" s="87">
        <v>312</v>
      </c>
      <c r="L42" s="87">
        <v>240</v>
      </c>
      <c r="M42" s="88">
        <v>176</v>
      </c>
    </row>
    <row r="43" spans="2:13" ht="27.75" customHeight="1">
      <c r="B43" s="1204"/>
      <c r="C43" s="1205"/>
      <c r="D43" s="85"/>
      <c r="E43" s="1208" t="s">
        <v>27</v>
      </c>
      <c r="F43" s="1208"/>
      <c r="G43" s="1208"/>
      <c r="H43" s="1209"/>
      <c r="I43" s="86">
        <v>11977</v>
      </c>
      <c r="J43" s="87">
        <v>11409</v>
      </c>
      <c r="K43" s="87">
        <v>11228</v>
      </c>
      <c r="L43" s="87">
        <v>10789</v>
      </c>
      <c r="M43" s="88">
        <v>10436</v>
      </c>
    </row>
    <row r="44" spans="2:13" ht="27.75" customHeight="1">
      <c r="B44" s="1204"/>
      <c r="C44" s="1205"/>
      <c r="D44" s="85"/>
      <c r="E44" s="1208" t="s">
        <v>28</v>
      </c>
      <c r="F44" s="1208"/>
      <c r="G44" s="1208"/>
      <c r="H44" s="1209"/>
      <c r="I44" s="86">
        <v>1762</v>
      </c>
      <c r="J44" s="87">
        <v>1454</v>
      </c>
      <c r="K44" s="87">
        <v>1412</v>
      </c>
      <c r="L44" s="87">
        <v>1298</v>
      </c>
      <c r="M44" s="88">
        <v>937</v>
      </c>
    </row>
    <row r="45" spans="2:13" ht="27.75" customHeight="1">
      <c r="B45" s="1204"/>
      <c r="C45" s="1205"/>
      <c r="D45" s="85"/>
      <c r="E45" s="1208" t="s">
        <v>29</v>
      </c>
      <c r="F45" s="1208"/>
      <c r="G45" s="1208"/>
      <c r="H45" s="1209"/>
      <c r="I45" s="86">
        <v>5743</v>
      </c>
      <c r="J45" s="87">
        <v>5553</v>
      </c>
      <c r="K45" s="87">
        <v>5189</v>
      </c>
      <c r="L45" s="87">
        <v>5063</v>
      </c>
      <c r="M45" s="88">
        <v>5036</v>
      </c>
    </row>
    <row r="46" spans="2:13" ht="27.75" customHeight="1">
      <c r="B46" s="1204"/>
      <c r="C46" s="1205"/>
      <c r="D46" s="89"/>
      <c r="E46" s="1208" t="s">
        <v>30</v>
      </c>
      <c r="F46" s="1208"/>
      <c r="G46" s="1208"/>
      <c r="H46" s="1209"/>
      <c r="I46" s="86" t="s">
        <v>481</v>
      </c>
      <c r="J46" s="87" t="s">
        <v>481</v>
      </c>
      <c r="K46" s="87" t="s">
        <v>481</v>
      </c>
      <c r="L46" s="87">
        <v>0</v>
      </c>
      <c r="M46" s="88" t="s">
        <v>481</v>
      </c>
    </row>
    <row r="47" spans="2:13" ht="27.75" customHeight="1">
      <c r="B47" s="1204"/>
      <c r="C47" s="1205"/>
      <c r="D47" s="90"/>
      <c r="E47" s="1218" t="s">
        <v>31</v>
      </c>
      <c r="F47" s="1219"/>
      <c r="G47" s="1219"/>
      <c r="H47" s="1220"/>
      <c r="I47" s="86" t="s">
        <v>481</v>
      </c>
      <c r="J47" s="87" t="s">
        <v>481</v>
      </c>
      <c r="K47" s="87" t="s">
        <v>481</v>
      </c>
      <c r="L47" s="87" t="s">
        <v>481</v>
      </c>
      <c r="M47" s="88" t="s">
        <v>481</v>
      </c>
    </row>
    <row r="48" spans="2:13" ht="27.75" customHeight="1">
      <c r="B48" s="1204"/>
      <c r="C48" s="1205"/>
      <c r="D48" s="85"/>
      <c r="E48" s="1208" t="s">
        <v>32</v>
      </c>
      <c r="F48" s="1208"/>
      <c r="G48" s="1208"/>
      <c r="H48" s="1209"/>
      <c r="I48" s="86" t="s">
        <v>481</v>
      </c>
      <c r="J48" s="87" t="s">
        <v>481</v>
      </c>
      <c r="K48" s="87" t="s">
        <v>481</v>
      </c>
      <c r="L48" s="87" t="s">
        <v>481</v>
      </c>
      <c r="M48" s="88" t="s">
        <v>481</v>
      </c>
    </row>
    <row r="49" spans="2:13" ht="27.75" customHeight="1">
      <c r="B49" s="1206"/>
      <c r="C49" s="1207"/>
      <c r="D49" s="85"/>
      <c r="E49" s="1208" t="s">
        <v>33</v>
      </c>
      <c r="F49" s="1208"/>
      <c r="G49" s="1208"/>
      <c r="H49" s="1209"/>
      <c r="I49" s="86" t="s">
        <v>481</v>
      </c>
      <c r="J49" s="87" t="s">
        <v>481</v>
      </c>
      <c r="K49" s="87" t="s">
        <v>481</v>
      </c>
      <c r="L49" s="87" t="s">
        <v>481</v>
      </c>
      <c r="M49" s="88" t="s">
        <v>481</v>
      </c>
    </row>
    <row r="50" spans="2:13" ht="27.75" customHeight="1">
      <c r="B50" s="1202" t="s">
        <v>34</v>
      </c>
      <c r="C50" s="1203"/>
      <c r="D50" s="91"/>
      <c r="E50" s="1208" t="s">
        <v>35</v>
      </c>
      <c r="F50" s="1208"/>
      <c r="G50" s="1208"/>
      <c r="H50" s="1209"/>
      <c r="I50" s="86">
        <v>4993</v>
      </c>
      <c r="J50" s="87">
        <v>5563</v>
      </c>
      <c r="K50" s="87">
        <v>5850</v>
      </c>
      <c r="L50" s="87">
        <v>5523</v>
      </c>
      <c r="M50" s="88">
        <v>4936</v>
      </c>
    </row>
    <row r="51" spans="2:13" ht="27.75" customHeight="1">
      <c r="B51" s="1204"/>
      <c r="C51" s="1205"/>
      <c r="D51" s="85"/>
      <c r="E51" s="1208" t="s">
        <v>36</v>
      </c>
      <c r="F51" s="1208"/>
      <c r="G51" s="1208"/>
      <c r="H51" s="1209"/>
      <c r="I51" s="86">
        <v>3327</v>
      </c>
      <c r="J51" s="87">
        <v>3214</v>
      </c>
      <c r="K51" s="87">
        <v>3108</v>
      </c>
      <c r="L51" s="87">
        <v>3157</v>
      </c>
      <c r="M51" s="88">
        <v>3168</v>
      </c>
    </row>
    <row r="52" spans="2:13" ht="27.75" customHeight="1">
      <c r="B52" s="1206"/>
      <c r="C52" s="1207"/>
      <c r="D52" s="85"/>
      <c r="E52" s="1208" t="s">
        <v>37</v>
      </c>
      <c r="F52" s="1208"/>
      <c r="G52" s="1208"/>
      <c r="H52" s="1209"/>
      <c r="I52" s="86">
        <v>32955</v>
      </c>
      <c r="J52" s="87">
        <v>33284</v>
      </c>
      <c r="K52" s="87">
        <v>32393</v>
      </c>
      <c r="L52" s="87">
        <v>32123</v>
      </c>
      <c r="M52" s="88">
        <v>31835</v>
      </c>
    </row>
    <row r="53" spans="2:13" ht="27.75" customHeight="1" thickBot="1">
      <c r="B53" s="1210" t="s">
        <v>38</v>
      </c>
      <c r="C53" s="1211"/>
      <c r="D53" s="92"/>
      <c r="E53" s="1212" t="s">
        <v>39</v>
      </c>
      <c r="F53" s="1212"/>
      <c r="G53" s="1212"/>
      <c r="H53" s="1213"/>
      <c r="I53" s="93">
        <v>11478</v>
      </c>
      <c r="J53" s="94">
        <v>9798</v>
      </c>
      <c r="K53" s="94">
        <v>8364</v>
      </c>
      <c r="L53" s="94">
        <v>7637</v>
      </c>
      <c r="M53" s="95">
        <v>7797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562</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562</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563</v>
      </c>
      <c r="C41" s="248"/>
      <c r="D41" s="248"/>
      <c r="E41" s="248"/>
      <c r="F41" s="248"/>
      <c r="G41" s="248"/>
      <c r="H41" s="248"/>
      <c r="I41" s="248"/>
      <c r="J41" s="248"/>
      <c r="K41" s="248"/>
      <c r="L41" s="248"/>
      <c r="M41" s="248"/>
      <c r="N41" s="248"/>
      <c r="O41" s="248"/>
      <c r="P41" s="249"/>
    </row>
    <row r="42" spans="2:17">
      <c r="B42" s="250"/>
      <c r="C42" s="246"/>
      <c r="D42" s="246"/>
      <c r="E42" s="246"/>
      <c r="F42" s="246"/>
      <c r="G42" s="353" t="s">
        <v>564</v>
      </c>
      <c r="I42" s="354"/>
      <c r="J42" s="354"/>
      <c r="K42" s="354"/>
      <c r="L42" s="246"/>
      <c r="M42" s="246"/>
      <c r="N42" s="246"/>
      <c r="O42" s="246"/>
    </row>
    <row r="43" spans="2:17">
      <c r="B43" s="250"/>
      <c r="C43" s="246"/>
      <c r="D43" s="246"/>
      <c r="E43" s="246"/>
      <c r="F43" s="246"/>
      <c r="G43" s="1235"/>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565</v>
      </c>
    </row>
    <row r="50" spans="1:17">
      <c r="B50" s="250"/>
      <c r="C50" s="246"/>
      <c r="D50" s="246"/>
      <c r="E50" s="246"/>
      <c r="F50" s="246"/>
      <c r="G50" s="1244"/>
      <c r="H50" s="1245"/>
      <c r="I50" s="1245"/>
      <c r="J50" s="1246"/>
      <c r="K50" s="356" t="s">
        <v>521</v>
      </c>
      <c r="L50" s="356" t="s">
        <v>522</v>
      </c>
      <c r="M50" s="356" t="s">
        <v>523</v>
      </c>
      <c r="N50" s="356" t="s">
        <v>524</v>
      </c>
      <c r="O50" s="356" t="s">
        <v>525</v>
      </c>
    </row>
    <row r="51" spans="1:17">
      <c r="B51" s="250"/>
      <c r="C51" s="246"/>
      <c r="D51" s="246"/>
      <c r="E51" s="246"/>
      <c r="F51" s="246"/>
      <c r="G51" s="1247" t="s">
        <v>566</v>
      </c>
      <c r="H51" s="1248"/>
      <c r="I51" s="1253" t="s">
        <v>567</v>
      </c>
      <c r="J51" s="1253"/>
      <c r="K51" s="1255"/>
      <c r="L51" s="1255"/>
      <c r="M51" s="1255"/>
      <c r="N51" s="1255"/>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568</v>
      </c>
      <c r="J53" s="1233"/>
      <c r="K53" s="1256"/>
      <c r="L53" s="1256"/>
      <c r="M53" s="1256"/>
      <c r="N53" s="1256"/>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569</v>
      </c>
      <c r="H55" s="1228"/>
      <c r="I55" s="1233" t="s">
        <v>567</v>
      </c>
      <c r="J55" s="1233"/>
      <c r="K55" s="1255"/>
      <c r="L55" s="1255"/>
      <c r="M55" s="1255"/>
      <c r="N55" s="1255"/>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568</v>
      </c>
      <c r="J57" s="1223"/>
      <c r="K57" s="1256"/>
      <c r="L57" s="1256"/>
      <c r="M57" s="1256"/>
      <c r="N57" s="1256"/>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570</v>
      </c>
      <c r="C63" s="246"/>
      <c r="D63" s="246"/>
      <c r="E63" s="246"/>
      <c r="F63" s="246"/>
      <c r="G63" s="246"/>
      <c r="H63" s="246"/>
      <c r="I63" s="246"/>
      <c r="J63" s="246"/>
      <c r="K63" s="246"/>
      <c r="L63" s="246"/>
      <c r="M63" s="246"/>
      <c r="N63" s="246"/>
      <c r="O63" s="246"/>
    </row>
    <row r="64" spans="1:17">
      <c r="B64" s="250"/>
      <c r="C64" s="246"/>
      <c r="D64" s="246"/>
      <c r="E64" s="246"/>
      <c r="F64" s="246"/>
      <c r="G64" s="353" t="s">
        <v>564</v>
      </c>
      <c r="I64" s="354"/>
      <c r="J64" s="354"/>
      <c r="K64" s="354"/>
      <c r="L64" s="246"/>
      <c r="M64" s="246"/>
      <c r="N64" s="246"/>
      <c r="O64" s="246"/>
    </row>
    <row r="65" spans="2:30">
      <c r="B65" s="250"/>
      <c r="C65" s="246"/>
      <c r="D65" s="246"/>
      <c r="E65" s="246"/>
      <c r="F65" s="246"/>
      <c r="G65" s="1235" t="s">
        <v>573</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571</v>
      </c>
      <c r="I71" s="370"/>
      <c r="J71" s="366"/>
      <c r="K71" s="366"/>
      <c r="L71" s="367"/>
      <c r="M71" s="366"/>
      <c r="N71" s="367"/>
      <c r="O71" s="368"/>
    </row>
    <row r="72" spans="2:30">
      <c r="B72" s="250"/>
      <c r="C72" s="246"/>
      <c r="D72" s="246"/>
      <c r="E72" s="246"/>
      <c r="F72" s="246"/>
      <c r="G72" s="1244"/>
      <c r="H72" s="1245"/>
      <c r="I72" s="1245"/>
      <c r="J72" s="1246"/>
      <c r="K72" s="356" t="s">
        <v>521</v>
      </c>
      <c r="L72" s="356" t="s">
        <v>522</v>
      </c>
      <c r="M72" s="356" t="s">
        <v>523</v>
      </c>
      <c r="N72" s="356" t="s">
        <v>524</v>
      </c>
      <c r="O72" s="356" t="s">
        <v>525</v>
      </c>
    </row>
    <row r="73" spans="2:30">
      <c r="B73" s="250"/>
      <c r="C73" s="246"/>
      <c r="D73" s="246"/>
      <c r="E73" s="246"/>
      <c r="F73" s="246"/>
      <c r="G73" s="1247" t="s">
        <v>566</v>
      </c>
      <c r="H73" s="1248"/>
      <c r="I73" s="1253" t="s">
        <v>567</v>
      </c>
      <c r="J73" s="1253"/>
      <c r="K73" s="1234">
        <v>71.400000000000006</v>
      </c>
      <c r="L73" s="1234">
        <v>60.9</v>
      </c>
      <c r="M73" s="1221">
        <v>52.4</v>
      </c>
      <c r="N73" s="1221">
        <v>47.4</v>
      </c>
      <c r="O73" s="1221">
        <v>49.6</v>
      </c>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572</v>
      </c>
      <c r="J75" s="1233"/>
      <c r="K75" s="1225">
        <v>11.9</v>
      </c>
      <c r="L75" s="1225">
        <v>11.4</v>
      </c>
      <c r="M75" s="1225">
        <v>10.7</v>
      </c>
      <c r="N75" s="1225">
        <v>10</v>
      </c>
      <c r="O75" s="1225">
        <v>9.4</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569</v>
      </c>
      <c r="H77" s="1228"/>
      <c r="I77" s="1233" t="s">
        <v>567</v>
      </c>
      <c r="J77" s="1233"/>
      <c r="K77" s="1234">
        <v>52.6</v>
      </c>
      <c r="L77" s="1234">
        <v>41.3</v>
      </c>
      <c r="M77" s="1221">
        <v>33</v>
      </c>
      <c r="N77" s="1221">
        <v>35.700000000000003</v>
      </c>
      <c r="O77" s="1221">
        <v>33.9</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572</v>
      </c>
      <c r="J79" s="1223"/>
      <c r="K79" s="1224">
        <v>10.4</v>
      </c>
      <c r="L79" s="1224">
        <v>9.6</v>
      </c>
      <c r="M79" s="1224">
        <v>8.5</v>
      </c>
      <c r="N79" s="1224">
        <v>8</v>
      </c>
      <c r="O79" s="1224">
        <v>7.4</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520</v>
      </c>
      <c r="G2" s="113"/>
      <c r="H2" s="114"/>
    </row>
    <row r="3" spans="1:8">
      <c r="A3" s="110" t="s">
        <v>513</v>
      </c>
      <c r="B3" s="115"/>
      <c r="C3" s="116"/>
      <c r="D3" s="117">
        <v>68120</v>
      </c>
      <c r="E3" s="118"/>
      <c r="F3" s="119">
        <v>52678</v>
      </c>
      <c r="G3" s="120"/>
      <c r="H3" s="121"/>
    </row>
    <row r="4" spans="1:8">
      <c r="A4" s="122"/>
      <c r="B4" s="123"/>
      <c r="C4" s="124"/>
      <c r="D4" s="125">
        <v>29056</v>
      </c>
      <c r="E4" s="126"/>
      <c r="F4" s="127">
        <v>30185</v>
      </c>
      <c r="G4" s="128"/>
      <c r="H4" s="129"/>
    </row>
    <row r="5" spans="1:8">
      <c r="A5" s="110" t="s">
        <v>515</v>
      </c>
      <c r="B5" s="115"/>
      <c r="C5" s="116"/>
      <c r="D5" s="117">
        <v>89746</v>
      </c>
      <c r="E5" s="118"/>
      <c r="F5" s="119">
        <v>69560</v>
      </c>
      <c r="G5" s="120"/>
      <c r="H5" s="121"/>
    </row>
    <row r="6" spans="1:8">
      <c r="A6" s="122"/>
      <c r="B6" s="123"/>
      <c r="C6" s="124"/>
      <c r="D6" s="125">
        <v>18697</v>
      </c>
      <c r="E6" s="126"/>
      <c r="F6" s="127">
        <v>35305</v>
      </c>
      <c r="G6" s="128"/>
      <c r="H6" s="129"/>
    </row>
    <row r="7" spans="1:8">
      <c r="A7" s="110" t="s">
        <v>516</v>
      </c>
      <c r="B7" s="115"/>
      <c r="C7" s="116"/>
      <c r="D7" s="117">
        <v>35938</v>
      </c>
      <c r="E7" s="118"/>
      <c r="F7" s="119">
        <v>65988</v>
      </c>
      <c r="G7" s="120"/>
      <c r="H7" s="121"/>
    </row>
    <row r="8" spans="1:8">
      <c r="A8" s="122"/>
      <c r="B8" s="123"/>
      <c r="C8" s="124"/>
      <c r="D8" s="125">
        <v>15991</v>
      </c>
      <c r="E8" s="126"/>
      <c r="F8" s="127">
        <v>36473</v>
      </c>
      <c r="G8" s="128"/>
      <c r="H8" s="129"/>
    </row>
    <row r="9" spans="1:8">
      <c r="A9" s="110" t="s">
        <v>517</v>
      </c>
      <c r="B9" s="115"/>
      <c r="C9" s="116"/>
      <c r="D9" s="117">
        <v>54862</v>
      </c>
      <c r="E9" s="118"/>
      <c r="F9" s="119">
        <v>77507</v>
      </c>
      <c r="G9" s="120"/>
      <c r="H9" s="121"/>
    </row>
    <row r="10" spans="1:8">
      <c r="A10" s="122"/>
      <c r="B10" s="123"/>
      <c r="C10" s="124"/>
      <c r="D10" s="125">
        <v>15416</v>
      </c>
      <c r="E10" s="126"/>
      <c r="F10" s="127">
        <v>42788</v>
      </c>
      <c r="G10" s="128"/>
      <c r="H10" s="129"/>
    </row>
    <row r="11" spans="1:8">
      <c r="A11" s="110" t="s">
        <v>518</v>
      </c>
      <c r="B11" s="115"/>
      <c r="C11" s="116"/>
      <c r="D11" s="117">
        <v>71271</v>
      </c>
      <c r="E11" s="118"/>
      <c r="F11" s="119">
        <v>86564</v>
      </c>
      <c r="G11" s="120"/>
      <c r="H11" s="121"/>
    </row>
    <row r="12" spans="1:8">
      <c r="A12" s="122"/>
      <c r="B12" s="123"/>
      <c r="C12" s="130"/>
      <c r="D12" s="125">
        <v>31792</v>
      </c>
      <c r="E12" s="126"/>
      <c r="F12" s="127">
        <v>44869</v>
      </c>
      <c r="G12" s="128"/>
      <c r="H12" s="129"/>
    </row>
    <row r="13" spans="1:8">
      <c r="A13" s="110"/>
      <c r="B13" s="115"/>
      <c r="C13" s="131"/>
      <c r="D13" s="132">
        <v>63987</v>
      </c>
      <c r="E13" s="133"/>
      <c r="F13" s="134">
        <v>70459</v>
      </c>
      <c r="G13" s="135"/>
      <c r="H13" s="121"/>
    </row>
    <row r="14" spans="1:8">
      <c r="A14" s="122"/>
      <c r="B14" s="123"/>
      <c r="C14" s="124"/>
      <c r="D14" s="125">
        <v>22190</v>
      </c>
      <c r="E14" s="126"/>
      <c r="F14" s="127">
        <v>37924</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6.46</v>
      </c>
      <c r="C19" s="136">
        <f>ROUND(VALUE(SUBSTITUTE(実質収支比率等に係る経年分析!G$48,"▲","-")),2)</f>
        <v>7.04</v>
      </c>
      <c r="D19" s="136">
        <f>ROUND(VALUE(SUBSTITUTE(実質収支比率等に係る経年分析!H$48,"▲","-")),2)</f>
        <v>6.45</v>
      </c>
      <c r="E19" s="136">
        <f>ROUND(VALUE(SUBSTITUTE(実質収支比率等に係る経年分析!I$48,"▲","-")),2)</f>
        <v>5.87</v>
      </c>
      <c r="F19" s="136">
        <f>ROUND(VALUE(SUBSTITUTE(実質収支比率等に係る経年分析!J$48,"▲","-")),2)</f>
        <v>4.78</v>
      </c>
    </row>
    <row r="20" spans="1:11">
      <c r="A20" s="136" t="s">
        <v>44</v>
      </c>
      <c r="B20" s="136">
        <f>ROUND(VALUE(SUBSTITUTE(実質収支比率等に係る経年分析!F$47,"▲","-")),2)</f>
        <v>12.98</v>
      </c>
      <c r="C20" s="136">
        <f>ROUND(VALUE(SUBSTITUTE(実質収支比率等に係る経年分析!G$47,"▲","-")),2)</f>
        <v>11.88</v>
      </c>
      <c r="D20" s="136">
        <f>ROUND(VALUE(SUBSTITUTE(実質収支比率等に係る経年分析!H$47,"▲","-")),2)</f>
        <v>11.32</v>
      </c>
      <c r="E20" s="136">
        <f>ROUND(VALUE(SUBSTITUTE(実質収支比率等に係る経年分析!I$47,"▲","-")),2)</f>
        <v>9.7100000000000009</v>
      </c>
      <c r="F20" s="136">
        <f>ROUND(VALUE(SUBSTITUTE(実質収支比率等に係る経年分析!J$47,"▲","-")),2)</f>
        <v>7.32</v>
      </c>
    </row>
    <row r="21" spans="1:11">
      <c r="A21" s="136" t="s">
        <v>45</v>
      </c>
      <c r="B21" s="136">
        <f>IF(ISNUMBER(VALUE(SUBSTITUTE(実質収支比率等に係る経年分析!F$49,"▲","-"))),ROUND(VALUE(SUBSTITUTE(実質収支比率等に係る経年分析!F$49,"▲","-")),2),NA())</f>
        <v>-2.92</v>
      </c>
      <c r="C21" s="136">
        <f>IF(ISNUMBER(VALUE(SUBSTITUTE(実質収支比率等に係る経年分析!G$49,"▲","-"))),ROUND(VALUE(SUBSTITUTE(実質収支比率等に係る経年分析!G$49,"▲","-")),2),NA())</f>
        <v>-0.4</v>
      </c>
      <c r="D21" s="136">
        <f>IF(ISNUMBER(VALUE(SUBSTITUTE(実質収支比率等に係る経年分析!H$49,"▲","-"))),ROUND(VALUE(SUBSTITUTE(実質収支比率等に係る経年分析!H$49,"▲","-")),2),NA())</f>
        <v>-1.07</v>
      </c>
      <c r="E21" s="136">
        <f>IF(ISNUMBER(VALUE(SUBSTITUTE(実質収支比率等に係る経年分析!I$49,"▲","-"))),ROUND(VALUE(SUBSTITUTE(実質収支比率等に係る経年分析!I$49,"▲","-")),2),NA())</f>
        <v>-2.04</v>
      </c>
      <c r="F21" s="136">
        <f>IF(ISNUMBER(VALUE(SUBSTITUTE(実質収支比率等に係る経年分析!J$49,"▲","-"))),ROUND(VALUE(SUBSTITUTE(実質収支比率等に係る経年分析!J$49,"▲","-")),2),NA())</f>
        <v>-3.79</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0.14000000000000001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0.14000000000000001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0.09</v>
      </c>
    </row>
    <row r="31" spans="1:11">
      <c r="A31" s="137" t="str">
        <f>IF(連結実質赤字比率に係る赤字・黒字の構成分析!C$39="",NA(),連結実質赤字比率に係る赤字・黒字の構成分析!C$39)</f>
        <v>子育て支援券特別会計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0.28999999999999998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0.28999999999999998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0.31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0.32</v>
      </c>
    </row>
    <row r="32" spans="1:11">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0.49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1.06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1.17</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0.57999999999999996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1.42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1.82</v>
      </c>
    </row>
    <row r="34" spans="1:16">
      <c r="A34" s="137" t="str">
        <f>IF(連結実質赤字比率に係る赤字・黒字の構成分析!C$36="",NA(),連結実質赤字比率に係る赤字・黒字の構成分析!C$36)</f>
        <v>国民健康保険事業費特別会計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3.83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6.2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2.81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2.37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3.36</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6.16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6.74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6.13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5.56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4.46</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5.69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5.61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5.95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6.51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7.34</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3520</v>
      </c>
      <c r="E42" s="138"/>
      <c r="F42" s="138"/>
      <c r="G42" s="138">
        <f>'実質公債費比率（分子）の構造'!L$52</f>
        <v>3662</v>
      </c>
      <c r="H42" s="138"/>
      <c r="I42" s="138"/>
      <c r="J42" s="138">
        <f>'実質公債費比率（分子）の構造'!M$52</f>
        <v>3849</v>
      </c>
      <c r="K42" s="138"/>
      <c r="L42" s="138"/>
      <c r="M42" s="138">
        <f>'実質公債費比率（分子）の構造'!N$52</f>
        <v>3960</v>
      </c>
      <c r="N42" s="138"/>
      <c r="O42" s="138"/>
      <c r="P42" s="138">
        <f>'実質公債費比率（分子）の構造'!O$52</f>
        <v>3950</v>
      </c>
    </row>
    <row r="43" spans="1:16">
      <c r="A43" s="138" t="s">
        <v>53</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t="str">
        <f>'実質公債費比率（分子）の構造'!O$51</f>
        <v>-</v>
      </c>
      <c r="O43" s="138"/>
      <c r="P43" s="138"/>
    </row>
    <row r="44" spans="1:16">
      <c r="A44" s="138" t="s">
        <v>54</v>
      </c>
      <c r="B44" s="138">
        <f>'実質公債費比率（分子）の構造'!K$50</f>
        <v>94</v>
      </c>
      <c r="C44" s="138"/>
      <c r="D44" s="138"/>
      <c r="E44" s="138">
        <f>'実質公債費比率（分子）の構造'!L$50</f>
        <v>90</v>
      </c>
      <c r="F44" s="138"/>
      <c r="G44" s="138"/>
      <c r="H44" s="138">
        <f>'実質公債費比率（分子）の構造'!M$50</f>
        <v>84</v>
      </c>
      <c r="I44" s="138"/>
      <c r="J44" s="138"/>
      <c r="K44" s="138">
        <f>'実質公債費比率（分子）の構造'!N$50</f>
        <v>75</v>
      </c>
      <c r="L44" s="138"/>
      <c r="M44" s="138"/>
      <c r="N44" s="138">
        <f>'実質公債費比率（分子）の構造'!O$50</f>
        <v>66</v>
      </c>
      <c r="O44" s="138"/>
      <c r="P44" s="138"/>
    </row>
    <row r="45" spans="1:16">
      <c r="A45" s="138" t="s">
        <v>55</v>
      </c>
      <c r="B45" s="138">
        <f>'実質公債費比率（分子）の構造'!K$49</f>
        <v>377</v>
      </c>
      <c r="C45" s="138"/>
      <c r="D45" s="138"/>
      <c r="E45" s="138">
        <f>'実質公債費比率（分子）の構造'!L$49</f>
        <v>375</v>
      </c>
      <c r="F45" s="138"/>
      <c r="G45" s="138"/>
      <c r="H45" s="138">
        <f>'実質公債費比率（分子）の構造'!M$49</f>
        <v>377</v>
      </c>
      <c r="I45" s="138"/>
      <c r="J45" s="138"/>
      <c r="K45" s="138">
        <f>'実質公債費比率（分子）の構造'!N$49</f>
        <v>387</v>
      </c>
      <c r="L45" s="138"/>
      <c r="M45" s="138"/>
      <c r="N45" s="138">
        <f>'実質公債費比率（分子）の構造'!O$49</f>
        <v>409</v>
      </c>
      <c r="O45" s="138"/>
      <c r="P45" s="138"/>
    </row>
    <row r="46" spans="1:16">
      <c r="A46" s="138" t="s">
        <v>56</v>
      </c>
      <c r="B46" s="138">
        <f>'実質公債費比率（分子）の構造'!K$48</f>
        <v>886</v>
      </c>
      <c r="C46" s="138"/>
      <c r="D46" s="138"/>
      <c r="E46" s="138">
        <f>'実質公債費比率（分子）の構造'!L$48</f>
        <v>867</v>
      </c>
      <c r="F46" s="138"/>
      <c r="G46" s="138"/>
      <c r="H46" s="138">
        <f>'実質公債費比率（分子）の構造'!M$48</f>
        <v>911</v>
      </c>
      <c r="I46" s="138"/>
      <c r="J46" s="138"/>
      <c r="K46" s="138">
        <f>'実質公債費比率（分子）の構造'!N$48</f>
        <v>867</v>
      </c>
      <c r="L46" s="138"/>
      <c r="M46" s="138"/>
      <c r="N46" s="138">
        <f>'実質公債費比率（分子）の構造'!O$48</f>
        <v>872</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3996</v>
      </c>
      <c r="C49" s="138"/>
      <c r="D49" s="138"/>
      <c r="E49" s="138">
        <f>'実質公債費比率（分子）の構造'!L$45</f>
        <v>4034</v>
      </c>
      <c r="F49" s="138"/>
      <c r="G49" s="138"/>
      <c r="H49" s="138">
        <f>'実質公債費比率（分子）の構造'!M$45</f>
        <v>4118</v>
      </c>
      <c r="I49" s="138"/>
      <c r="J49" s="138"/>
      <c r="K49" s="138">
        <f>'実質公債費比率（分子）の構造'!N$45</f>
        <v>4115</v>
      </c>
      <c r="L49" s="138"/>
      <c r="M49" s="138"/>
      <c r="N49" s="138">
        <f>'実質公債費比率（分子）の構造'!O$45</f>
        <v>3997</v>
      </c>
      <c r="O49" s="138"/>
      <c r="P49" s="138"/>
    </row>
    <row r="50" spans="1:16">
      <c r="A50" s="138" t="s">
        <v>60</v>
      </c>
      <c r="B50" s="138" t="e">
        <f>NA()</f>
        <v>#N/A</v>
      </c>
      <c r="C50" s="138">
        <f>IF(ISNUMBER('実質公債費比率（分子）の構造'!K$53),'実質公債費比率（分子）の構造'!K$53,NA())</f>
        <v>1833</v>
      </c>
      <c r="D50" s="138" t="e">
        <f>NA()</f>
        <v>#N/A</v>
      </c>
      <c r="E50" s="138" t="e">
        <f>NA()</f>
        <v>#N/A</v>
      </c>
      <c r="F50" s="138">
        <f>IF(ISNUMBER('実質公債費比率（分子）の構造'!L$53),'実質公債費比率（分子）の構造'!L$53,NA())</f>
        <v>1704</v>
      </c>
      <c r="G50" s="138" t="e">
        <f>NA()</f>
        <v>#N/A</v>
      </c>
      <c r="H50" s="138" t="e">
        <f>NA()</f>
        <v>#N/A</v>
      </c>
      <c r="I50" s="138">
        <f>IF(ISNUMBER('実質公債費比率（分子）の構造'!M$53),'実質公債費比率（分子）の構造'!M$53,NA())</f>
        <v>1641</v>
      </c>
      <c r="J50" s="138" t="e">
        <f>NA()</f>
        <v>#N/A</v>
      </c>
      <c r="K50" s="138" t="e">
        <f>NA()</f>
        <v>#N/A</v>
      </c>
      <c r="L50" s="138">
        <f>IF(ISNUMBER('実質公債費比率（分子）の構造'!N$53),'実質公債費比率（分子）の構造'!N$53,NA())</f>
        <v>1484</v>
      </c>
      <c r="M50" s="138" t="e">
        <f>NA()</f>
        <v>#N/A</v>
      </c>
      <c r="N50" s="138" t="e">
        <f>NA()</f>
        <v>#N/A</v>
      </c>
      <c r="O50" s="138">
        <f>IF(ISNUMBER('実質公債費比率（分子）の構造'!O$53),'実質公債費比率（分子）の構造'!O$53,NA())</f>
        <v>1394</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32955</v>
      </c>
      <c r="E56" s="137"/>
      <c r="F56" s="137"/>
      <c r="G56" s="137">
        <f>'将来負担比率（分子）の構造'!J$52</f>
        <v>33284</v>
      </c>
      <c r="H56" s="137"/>
      <c r="I56" s="137"/>
      <c r="J56" s="137">
        <f>'将来負担比率（分子）の構造'!K$52</f>
        <v>32393</v>
      </c>
      <c r="K56" s="137"/>
      <c r="L56" s="137"/>
      <c r="M56" s="137">
        <f>'将来負担比率（分子）の構造'!L$52</f>
        <v>32123</v>
      </c>
      <c r="N56" s="137"/>
      <c r="O56" s="137"/>
      <c r="P56" s="137">
        <f>'将来負担比率（分子）の構造'!M$52</f>
        <v>31835</v>
      </c>
    </row>
    <row r="57" spans="1:16">
      <c r="A57" s="137" t="s">
        <v>36</v>
      </c>
      <c r="B57" s="137"/>
      <c r="C57" s="137"/>
      <c r="D57" s="137">
        <f>'将来負担比率（分子）の構造'!I$51</f>
        <v>3327</v>
      </c>
      <c r="E57" s="137"/>
      <c r="F57" s="137"/>
      <c r="G57" s="137">
        <f>'将来負担比率（分子）の構造'!J$51</f>
        <v>3214</v>
      </c>
      <c r="H57" s="137"/>
      <c r="I57" s="137"/>
      <c r="J57" s="137">
        <f>'将来負担比率（分子）の構造'!K$51</f>
        <v>3108</v>
      </c>
      <c r="K57" s="137"/>
      <c r="L57" s="137"/>
      <c r="M57" s="137">
        <f>'将来負担比率（分子）の構造'!L$51</f>
        <v>3157</v>
      </c>
      <c r="N57" s="137"/>
      <c r="O57" s="137"/>
      <c r="P57" s="137">
        <f>'将来負担比率（分子）の構造'!M$51</f>
        <v>3168</v>
      </c>
    </row>
    <row r="58" spans="1:16">
      <c r="A58" s="137" t="s">
        <v>35</v>
      </c>
      <c r="B58" s="137"/>
      <c r="C58" s="137"/>
      <c r="D58" s="137">
        <f>'将来負担比率（分子）の構造'!I$50</f>
        <v>4993</v>
      </c>
      <c r="E58" s="137"/>
      <c r="F58" s="137"/>
      <c r="G58" s="137">
        <f>'将来負担比率（分子）の構造'!J$50</f>
        <v>5563</v>
      </c>
      <c r="H58" s="137"/>
      <c r="I58" s="137"/>
      <c r="J58" s="137">
        <f>'将来負担比率（分子）の構造'!K$50</f>
        <v>5850</v>
      </c>
      <c r="K58" s="137"/>
      <c r="L58" s="137"/>
      <c r="M58" s="137">
        <f>'将来負担比率（分子）の構造'!L$50</f>
        <v>5523</v>
      </c>
      <c r="N58" s="137"/>
      <c r="O58" s="137"/>
      <c r="P58" s="137">
        <f>'将来負担比率（分子）の構造'!M$50</f>
        <v>4936</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f>'将来負担比率（分子）の構造'!L$46</f>
        <v>0</v>
      </c>
      <c r="L61" s="137"/>
      <c r="M61" s="137"/>
      <c r="N61" s="137" t="str">
        <f>'将来負担比率（分子）の構造'!M$46</f>
        <v>-</v>
      </c>
      <c r="O61" s="137"/>
      <c r="P61" s="137"/>
    </row>
    <row r="62" spans="1:16">
      <c r="A62" s="137" t="s">
        <v>29</v>
      </c>
      <c r="B62" s="137">
        <f>'将来負担比率（分子）の構造'!I$45</f>
        <v>5743</v>
      </c>
      <c r="C62" s="137"/>
      <c r="D62" s="137"/>
      <c r="E62" s="137">
        <f>'将来負担比率（分子）の構造'!J$45</f>
        <v>5553</v>
      </c>
      <c r="F62" s="137"/>
      <c r="G62" s="137"/>
      <c r="H62" s="137">
        <f>'将来負担比率（分子）の構造'!K$45</f>
        <v>5189</v>
      </c>
      <c r="I62" s="137"/>
      <c r="J62" s="137"/>
      <c r="K62" s="137">
        <f>'将来負担比率（分子）の構造'!L$45</f>
        <v>5063</v>
      </c>
      <c r="L62" s="137"/>
      <c r="M62" s="137"/>
      <c r="N62" s="137">
        <f>'将来負担比率（分子）の構造'!M$45</f>
        <v>5036</v>
      </c>
      <c r="O62" s="137"/>
      <c r="P62" s="137"/>
    </row>
    <row r="63" spans="1:16">
      <c r="A63" s="137" t="s">
        <v>28</v>
      </c>
      <c r="B63" s="137">
        <f>'将来負担比率（分子）の構造'!I$44</f>
        <v>1762</v>
      </c>
      <c r="C63" s="137"/>
      <c r="D63" s="137"/>
      <c r="E63" s="137">
        <f>'将来負担比率（分子）の構造'!J$44</f>
        <v>1454</v>
      </c>
      <c r="F63" s="137"/>
      <c r="G63" s="137"/>
      <c r="H63" s="137">
        <f>'将来負担比率（分子）の構造'!K$44</f>
        <v>1412</v>
      </c>
      <c r="I63" s="137"/>
      <c r="J63" s="137"/>
      <c r="K63" s="137">
        <f>'将来負担比率（分子）の構造'!L$44</f>
        <v>1298</v>
      </c>
      <c r="L63" s="137"/>
      <c r="M63" s="137"/>
      <c r="N63" s="137">
        <f>'将来負担比率（分子）の構造'!M$44</f>
        <v>937</v>
      </c>
      <c r="O63" s="137"/>
      <c r="P63" s="137"/>
    </row>
    <row r="64" spans="1:16">
      <c r="A64" s="137" t="s">
        <v>27</v>
      </c>
      <c r="B64" s="137">
        <f>'将来負担比率（分子）の構造'!I$43</f>
        <v>11977</v>
      </c>
      <c r="C64" s="137"/>
      <c r="D64" s="137"/>
      <c r="E64" s="137">
        <f>'将来負担比率（分子）の構造'!J$43</f>
        <v>11409</v>
      </c>
      <c r="F64" s="137"/>
      <c r="G64" s="137"/>
      <c r="H64" s="137">
        <f>'将来負担比率（分子）の構造'!K$43</f>
        <v>11228</v>
      </c>
      <c r="I64" s="137"/>
      <c r="J64" s="137"/>
      <c r="K64" s="137">
        <f>'将来負担比率（分子）の構造'!L$43</f>
        <v>10789</v>
      </c>
      <c r="L64" s="137"/>
      <c r="M64" s="137"/>
      <c r="N64" s="137">
        <f>'将来負担比率（分子）の構造'!M$43</f>
        <v>10436</v>
      </c>
      <c r="O64" s="137"/>
      <c r="P64" s="137"/>
    </row>
    <row r="65" spans="1:16">
      <c r="A65" s="137" t="s">
        <v>26</v>
      </c>
      <c r="B65" s="137">
        <f>'将来負担比率（分子）の構造'!I$42</f>
        <v>478</v>
      </c>
      <c r="C65" s="137"/>
      <c r="D65" s="137"/>
      <c r="E65" s="137">
        <f>'将来負担比率（分子）の構造'!J$42</f>
        <v>392</v>
      </c>
      <c r="F65" s="137"/>
      <c r="G65" s="137"/>
      <c r="H65" s="137">
        <f>'将来負担比率（分子）の構造'!K$42</f>
        <v>312</v>
      </c>
      <c r="I65" s="137"/>
      <c r="J65" s="137"/>
      <c r="K65" s="137">
        <f>'将来負担比率（分子）の構造'!L$42</f>
        <v>240</v>
      </c>
      <c r="L65" s="137"/>
      <c r="M65" s="137"/>
      <c r="N65" s="137">
        <f>'将来負担比率（分子）の構造'!M$42</f>
        <v>176</v>
      </c>
      <c r="O65" s="137"/>
      <c r="P65" s="137"/>
    </row>
    <row r="66" spans="1:16">
      <c r="A66" s="137" t="s">
        <v>25</v>
      </c>
      <c r="B66" s="137">
        <f>'将来負担比率（分子）の構造'!I$41</f>
        <v>32793</v>
      </c>
      <c r="C66" s="137"/>
      <c r="D66" s="137"/>
      <c r="E66" s="137">
        <f>'将来負担比率（分子）の構造'!J$41</f>
        <v>33051</v>
      </c>
      <c r="F66" s="137"/>
      <c r="G66" s="137"/>
      <c r="H66" s="137">
        <f>'将来負担比率（分子）の構造'!K$41</f>
        <v>31575</v>
      </c>
      <c r="I66" s="137"/>
      <c r="J66" s="137"/>
      <c r="K66" s="137">
        <f>'将来負担比率（分子）の構造'!L$41</f>
        <v>31049</v>
      </c>
      <c r="L66" s="137"/>
      <c r="M66" s="137"/>
      <c r="N66" s="137">
        <f>'将来負担比率（分子）の構造'!M$41</f>
        <v>31151</v>
      </c>
      <c r="O66" s="137"/>
      <c r="P66" s="137"/>
    </row>
    <row r="67" spans="1:16">
      <c r="A67" s="137" t="s">
        <v>64</v>
      </c>
      <c r="B67" s="137" t="e">
        <f>NA()</f>
        <v>#N/A</v>
      </c>
      <c r="C67" s="137">
        <f>IF(ISNUMBER('将来負担比率（分子）の構造'!I$53), IF('将来負担比率（分子）の構造'!I$53 &lt; 0, 0, '将来負担比率（分子）の構造'!I$53), NA())</f>
        <v>11478</v>
      </c>
      <c r="D67" s="137" t="e">
        <f>NA()</f>
        <v>#N/A</v>
      </c>
      <c r="E67" s="137" t="e">
        <f>NA()</f>
        <v>#N/A</v>
      </c>
      <c r="F67" s="137">
        <f>IF(ISNUMBER('将来負担比率（分子）の構造'!J$53), IF('将来負担比率（分子）の構造'!J$53 &lt; 0, 0, '将来負担比率（分子）の構造'!J$53), NA())</f>
        <v>9798</v>
      </c>
      <c r="G67" s="137" t="e">
        <f>NA()</f>
        <v>#N/A</v>
      </c>
      <c r="H67" s="137" t="e">
        <f>NA()</f>
        <v>#N/A</v>
      </c>
      <c r="I67" s="137">
        <f>IF(ISNUMBER('将来負担比率（分子）の構造'!K$53), IF('将来負担比率（分子）の構造'!K$53 &lt; 0, 0, '将来負担比率（分子）の構造'!K$53), NA())</f>
        <v>8364</v>
      </c>
      <c r="J67" s="137" t="e">
        <f>NA()</f>
        <v>#N/A</v>
      </c>
      <c r="K67" s="137" t="e">
        <f>NA()</f>
        <v>#N/A</v>
      </c>
      <c r="L67" s="137">
        <f>IF(ISNUMBER('将来負担比率（分子）の構造'!L$53), IF('将来負担比率（分子）の構造'!L$53 &lt; 0, 0, '将来負担比率（分子）の構造'!L$53), NA())</f>
        <v>7637</v>
      </c>
      <c r="M67" s="137" t="e">
        <f>NA()</f>
        <v>#N/A</v>
      </c>
      <c r="N67" s="137" t="e">
        <f>NA()</f>
        <v>#N/A</v>
      </c>
      <c r="O67" s="137">
        <f>IF(ISNUMBER('将来負担比率（分子）の構造'!M$53), IF('将来負担比率（分子）の構造'!M$53 &lt; 0, 0, '将来負担比率（分子）の構造'!M$53), NA())</f>
        <v>7797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2018-10-29T09:01:29Z</cp:lastPrinted>
  <dcterms:created xsi:type="dcterms:W3CDTF">2018-01-24T04:06:16Z</dcterms:created>
  <dcterms:modified xsi:type="dcterms:W3CDTF">2018-11-27T02:30:53Z</dcterms:modified>
</cp:coreProperties>
</file>