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6476456E-2127-48F1-A85B-4DEAD35B42BB}" xr6:coauthVersionLast="47" xr6:coauthVersionMax="47" xr10:uidLastSave="{00000000-0000-0000-0000-000000000000}"/>
  <bookViews>
    <workbookView xWindow="75" yWindow="-16320" windowWidth="29040" windowHeight="15840" tabRatio="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<sst xmlns="http://schemas.openxmlformats.org/spreadsheetml/2006/main" count="1074" uniqueCount="567">
  <si>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</si>
  <si>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</si>
  <si>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</si>
  <si>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</si>
  <si>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</si>
  <si>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</si>
  <si>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</si>
  <si>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</si>
  <si>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</si>
  <si>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</si>
  <si>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</si>
  <si>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</si>
  <si>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</si>
  <si>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</si>
  <si>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</si>
  <si>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</si>
  <si>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</si>
  <si>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</si>
  <si>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</si>
  <si>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</si>
  <si>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</si>
  <si>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</si>
  <si>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</si>
  <si>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</si>
  <si>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</si>
  <si>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</si>
  <si>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</si>
  <si>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</si>
  <si>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</si>
  <si>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</si>
  <si>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</si>
  <si>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</si>
  <si>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</si>
  <si>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</si>
  <si>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</si>
  <si>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</si>
  <si>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</si>
  <si>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</si>
  <si>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</si>
  <si>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</si>
  <si>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</si>
  <si>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</si>
  <si>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</si>
  <si>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</si>
  <si>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</si>
  <si>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</si>
  <si>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</si>
  <si>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</si>
  <si>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</si>
  <si>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</si>
  <si>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</si>
  <si>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</si>
  <si>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</si>
  <si>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</si>
  <si>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</si>
  <si>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</si>
  <si>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</si>
  <si>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</si>
  <si>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</si>
  <si>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</si>
  <si>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</si>
  <si>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</si>
  <si>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</si>
  <si>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</si>
  <si>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</si>
  <si>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</si>
  <si>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</si>
  <si>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</si>
  <si>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</si>
  <si>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</si>
  <si>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</si>
  <si>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</si>
  <si>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</si>
  <si>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</si>
  <si>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</si>
  <si>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</si>
  <si>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</si>
  <si>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</si>
  <si>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</si>
  <si>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</si>
  <si>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</si>
  <si>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</si>
  <si>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</si>
  <si>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</si>
  <si>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</si>
  <si>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</si>
  <si>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</si>
  <si>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</si>
  <si>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</si>
  <si>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</si>
  <si>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</si>
  <si>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</si>
  <si>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</si>
  <si>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</si>
  <si>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</si>
  <si>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</si>
  <si>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</si>
  <si>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</si>
  <si>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</si>
  <si>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</si>
  <si>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</si>
  <si>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</si>
  <si>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</si>
  <si>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</si>
  <si>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</si>
  <si>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</si>
  <si>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</si>
  <si>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</si>
  <si>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</si>
  <si>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</si>
  <si>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</si>
  <si>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</si>
  <si>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</si>
  <si>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</si>
  <si>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</si>
  <si>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</si>
  <si>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</si>
  <si>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</si>
  <si>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</si>
  <si>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</si>
  <si>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</si>
  <si>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</si>
  <si>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</si>
  <si>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</si>
  <si>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</si>
  <si>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</si>
  <si>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</si>
  <si>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</si>
  <si>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</si>
  <si>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</si>
  <si>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</si>
  <si>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</si>
  <si>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</si>
  <si>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</si>
  <si>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</si>
  <si>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</si>
  <si>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</si>
  <si>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</si>
  <si>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</si>
  <si>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</si>
  <si>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</si>
  <si>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</si>
  <si>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</si>
  <si>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</si>
  <si>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</si>
  <si>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</si>
  <si>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</si>
  <si>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</si>
  <si>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</si>
  <si>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</si>
  <si>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</si>
  <si>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</si>
  <si>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</si>
  <si>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</si>
  <si>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</si>
  <si>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</si>
  <si>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</si>
  <si>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</si>
  <si>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</si>
  <si>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</si>
  <si>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</si>
  <si>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</si>
  <si>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</si>
  <si>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</si>
  <si>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</si>
  <si>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</si>
  <si>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</si>
  <si>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</si>
  <si>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</si>
  <si>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</si>
  <si>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</si>
  <si>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</si>
  <si>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</si>
  <si>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</si>
  <si>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</si>
  <si>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</si>
  <si>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</si>
  <si>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</si>
  <si>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</si>
  <si>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</si>
  <si>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</si>
  <si>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</si>
  <si>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</si>
  <si>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</si>
  <si>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</si>
  <si>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</si>
  <si>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</si>
  <si>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</si>
  <si>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</si>
  <si>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</si>
  <si>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</si>
  <si>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</si>
  <si>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</si>
  <si>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</si>
  <si>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</si>
  <si>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</si>
  <si>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</si>
  <si>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</si>
  <si>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</si>
  <si>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</si>
  <si>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</si>
  <si>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</si>
  <si>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</si>
  <si>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栃木県大田原市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</si>
  <si>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</si>
  <si>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</si>
  <si>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</si>
  <si>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</si>
  <si>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</si>
  <si>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</si>
  <si>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</si>
  <si>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</si>
  <si>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</si>
  <si>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</si>
  <si>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</si>
  <si>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</si>
  <si>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</si>
  <si>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</si>
  <si>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</si>
  <si>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</si>
  <si>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</si>
  <si>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</si>
  <si>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</si>
  <si>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</si>
  <si>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</si>
  <si>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</si>
  <si>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</si>
  <si>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</si>
  <si>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</si>
  <si>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</si>
  <si>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</si>
  <si>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</si>
  <si>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</si>
  <si>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</si>
  <si>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</si>
  <si>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</si>
  <si>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</si>
  <si>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</si>
  <si>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</si>
  <si>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</si>
  <si>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</si>
  <si>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</si>
  <si>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</si>
  <si>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</si>
  <si>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</si>
  <si>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</si>
  <si>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</si>
  <si>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</si>
  <si>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</si>
  <si>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</si>
  <si>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</si>
  <si>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</si>
  <si>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</si>
  <si>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</si>
  <si>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</si>
  <si>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</si>
  <si>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</si>
  <si>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</si>
  <si>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</si>
  <si>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</si>
  <si>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</si>
  <si>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</si>
  <si>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</si>
  <si>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</si>
  <si>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</si>
  <si>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</si>
  <si>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</si>
  <si>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</si>
  <si>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</si>
  <si>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</si>
  <si>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</si>
  <si>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</si>
  <si>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</si>
  <si>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</si>
  <si>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</si>
  <si>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</si>
  <si>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</si>
  <si>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</si>
  <si>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</si>
  <si>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</si>
  <si>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</si>
  <si>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</si>
  <si>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</si>
  <si>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</si>
  <si>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</si>
  <si>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</si>
  <si>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</si>
  <si>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</si>
  <si>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</si>
  <si>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</si>
  <si>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</si>
  <si>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</si>
  <si>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</si>
  <si>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</si>
  <si>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</si>
  <si>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</si>
  <si>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</si>
  <si>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</si>
  <si>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</si>
  <si>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</si>
  <si>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</si>
  <si>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</si>
  <si>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</si>
  <si>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</si>
  <si>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</si>
  <si>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</si>
  <si>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</si>
  <si>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</si>
  <si>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</si>
  <si>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</si>
  <si>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</si>
  <si>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</si>
  <si>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</si>
  <si>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</si>
  <si>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</si>
  <si>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</si>
  <si>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</si>
  <si>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</si>
  <si>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</si>
  <si>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</si>
  <si>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</si>
  <si>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</si>
  <si>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</si>
  <si>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</si>
  <si>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</si>
  <si>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</si>
  <si>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</si>
  <si>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</si>
  <si>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</si>
  <si>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</si>
  <si>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</si>
  <si>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</si>
  <si>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</si>
  <si>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</si>
  <si>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</si>
  <si>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</si>
  <si>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</si>
  <si>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</si>
  <si>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</si>
  <si>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</si>
  <si>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</si>
  <si>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</si>
  <si>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</si>
  <si>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</si>
  <si>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</si>
  <si>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</si>
  <si>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</si>
  <si>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</si>
  <si>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</si>
  <si>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</si>
  <si>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</si>
  <si>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</si>
  <si>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</si>
  <si>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</si>
  <si>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栃木県大田原市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</si>
  <si>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</si>
  <si>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</si>
  <si>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</si>
  <si>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</si>
  <si>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</si>
  <si>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</si>
  <si>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</si>
  <si>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</si>
  <si>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</si>
  <si>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</si>
  <si>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</si>
  <si>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</si>
  <si>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</si>
  <si>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</si>
  <si>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</si>
  <si>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</si>
  <si>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</si>
  <si>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</si>
  <si>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</si>
  <si>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</si>
  <si>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</si>
  <si>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</si>
  <si>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</si>
  <si>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</si>
  <si>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</si>
  <si>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</si>
  <si>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</si>
  <si>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</si>
  <si>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</si>
  <si>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</si>
  <si>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</si>
  <si>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</si>
  <si>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</si>
  <si>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</si>
  <si>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</si>
  <si>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</si>
  <si>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</si>
  <si>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</si>
  <si>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</si>
  <si>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</si>
  <si>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</si>
  <si>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</si>
  <si>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</si>
  <si>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</si>
  <si>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</si>
  <si>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</si>
  <si>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</si>
  <si>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</si>
  <si>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</si>
  <si>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</si>
  <si>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</si>
  <si>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</si>
  <si>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</si>
  <si>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</si>
  <si>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</si>
  <si>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</si>
  <si>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</si>
  <si>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</si>
  <si>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</si>
  <si>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</si>
  <si>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</si>
  <si>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</si>
  <si>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</si>
  <si>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</si>
  <si>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</si>
  <si>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</si>
  <si>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</si>
  <si>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</si>
  <si>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</si>
  <si>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</si>
  <si>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</si>
  <si>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</si>
  <si>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</si>
  <si>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</si>
  <si>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</si>
  <si>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</si>
  <si>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</si>
  <si>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</si>
  <si>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</si>
  <si>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</si>
  <si>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</si>
  <si>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</si>
  <si>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</si>
  <si>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</si>
  <si>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</si>
  <si>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</si>
  <si>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</si>
  <si>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</si>
  <si>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</si>
  <si>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</si>
  <si>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</si>
  <si>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</si>
  <si>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</si>
  <si>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</si>
  <si>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</si>
  <si>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</si>
  <si>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</si>
  <si>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</si>
  <si>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</si>
  <si>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</si>
  <si>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</si>
  <si>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</si>
  <si>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</si>
  <si>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</si>
  <si>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</si>
  <si>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</si>
  <si>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</si>
  <si>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</si>
  <si>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</si>
  <si>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</si>
  <si>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</si>
  <si>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</si>
  <si>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</si>
  <si>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</si>
  <si>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</si>
  <si>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</si>
  <si>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</si>
  <si>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</si>
  <si>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</si>
  <si>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</si>
  <si>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</si>
  <si>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</si>
  <si>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</si>
  <si>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</si>
  <si>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</si>
  <si>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</si>
  <si>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</si>
  <si>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</si>
  <si>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</si>
  <si>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</si>
  <si>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</si>
  <si>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</si>
  <si>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</si>
  <si>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</si>
  <si>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</si>
  <si>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</si>
  <si>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</si>
  <si>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</si>
  <si>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</si>
  <si>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</si>
  <si>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</si>
  <si>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</si>
  <si>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</si>
  <si>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</si>
  <si>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</si>
  <si>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</si>
  <si>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</si>
  <si>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</si>
  <si>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</si>
  <si>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</si>
  <si>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</si>
  <si>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</si>
  <si>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</si>
  <si>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</si>
  <si>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</si>
  <si>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</si>
  <si>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</si>
  <si>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</si>
  <si>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</si>
  <si>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</si>
  <si>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</si>
  <si>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</si>
  <si>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</si>
  <si>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</si>
  <si>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</si>
  <si>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</si>
  <si>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</si>
  <si>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</si>
  <si>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</si>
  <si>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</si>
  <si>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</si>
  <si>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</si>
  <si>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</si>
  <si>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</si>
  <si>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</si>
  <si>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</si>
  <si>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5.22</t>
  </si>
  <si>
    <t>一般会計</t>
  </si>
  <si>
    <t>水道事業会計</t>
  </si>
  <si>
    <t>下水道事業会計</t>
  </si>
  <si>
    <t>国民健康保険事業費特別会計</t>
  </si>
  <si>
    <t>介護保険特別会計</t>
  </si>
  <si>
    <t>子育て支援券特別会計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</si>
  <si>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</si>
  <si>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</si>
  <si>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</si>
  <si>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</si>
  <si>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</si>
  <si>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</si>
  <si>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</si>
  <si>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</si>
  <si>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</si>
  <si>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</si>
  <si>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</si>
  <si>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</si>
  <si>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</si>
  <si>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</si>
  <si>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</si>
  <si>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</si>
  <si>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</si>
  <si>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</si>
  <si>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</si>
  <si>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</si>
  <si>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</si>
  <si>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</si>
  <si>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公共施設整備等基金</t>
    <rPh sb="0" eb="2">
      <t>コウキョウ</t>
    </rPh>
    <rPh sb="2" eb="4">
      <t>シセツ</t>
    </rPh>
    <rPh sb="4" eb="6">
      <t>セイビ</t>
    </rPh>
    <rPh sb="6" eb="7">
      <t>ナド</t>
    </rPh>
    <rPh sb="7" eb="9">
      <t>キキン</t>
    </rPh>
    <phoneticPr fontId="5"/>
  </si>
  <si>
    <t>スクラム基金</t>
    <rPh sb="4" eb="6">
      <t>キキン</t>
    </rPh>
    <phoneticPr fontId="2"/>
  </si>
  <si>
    <t>奨学基金</t>
    <rPh sb="0" eb="2">
      <t>ショウガク</t>
    </rPh>
    <rPh sb="2" eb="4">
      <t>キキン</t>
    </rPh>
    <phoneticPr fontId="2"/>
  </si>
  <si>
    <t>スポーツ文化振興基金</t>
    <rPh sb="4" eb="6">
      <t>ブンカ</t>
    </rPh>
    <rPh sb="6" eb="8">
      <t>シンコウ</t>
    </rPh>
    <rPh sb="8" eb="10">
      <t>キキン</t>
    </rPh>
    <phoneticPr fontId="2"/>
  </si>
  <si>
    <t>森林環境譲与税基金</t>
    <rPh sb="0" eb="2">
      <t>シンリン</t>
    </rPh>
    <rPh sb="2" eb="4">
      <t>カンキョウ</t>
    </rPh>
    <rPh sb="4" eb="7">
      <t>ジョウヨゼイ</t>
    </rPh>
    <rPh sb="7" eb="9">
      <t>キキン</t>
    </rPh>
    <phoneticPr fontId="2"/>
  </si>
  <si>
    <t>-</t>
    <phoneticPr fontId="2"/>
  </si>
  <si>
    <t>那須地区広域事務組合（那須グリーンネクサス事業特別会計）</t>
    <rPh sb="11" eb="13">
      <t>ナス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</si>
</sst>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0D9F-4DF3-B20C-2002478E1F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45135</c:v>
                </c:pt>
                <c:pt idx="1">
                  <c:v>62446</c:v>
                </c:pt>
                <c:pt idx="2">
                  <c:v>27965</c:v>
                </c:pt>
                <c:pt idx="3">
                  <c:v>20035</c:v>
                </c:pt>
                <c:pt idx="4">
                  <c:v>22005</c:v>
                </c:pt>
              </c:numCache>
            </c:numRef>
          </c:val>
          <c:smooth val="0"/>
          <c:extLst>
            <c:ext xmlns:c16="http://schemas.microsoft.com/office/drawing/2014/chart" uri="{C3380CC4-5D6E-409C-BE32-E72D297353CC}">
              <c16:uniqueId val="{00000001-0D9F-4DF3-B20C-2002478E1F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4.29</c:v>
                </c:pt>
                <c:pt idx="1">
                  <c:v>6.42</c:v>
                </c:pt>
                <c:pt idx="2">
                  <c:v>15.65</c:v>
                </c:pt>
                <c:pt idx="3">
                  <c:v>15.79</c:v>
                </c:pt>
                <c:pt idx="4">
                  <c:v>7.84</c:v>
                </c:pt>
              </c:numCache>
            </c:numRef>
          </c:val>
          <c:extLst>
            <c:ext xmlns:c16="http://schemas.microsoft.com/office/drawing/2014/chart" uri="{C3380CC4-5D6E-409C-BE32-E72D297353CC}">
              <c16:uniqueId val="{00000000-6D02-42A4-AF73-9C4FE1329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5.46</c:v>
                </c:pt>
                <c:pt idx="1">
                  <c:v>5.3</c:v>
                </c:pt>
                <c:pt idx="2">
                  <c:v>6.67</c:v>
                </c:pt>
                <c:pt idx="3">
                  <c:v>9.49</c:v>
                </c:pt>
                <c:pt idx="4">
                  <c:v>12.01</c:v>
                </c:pt>
              </c:numCache>
            </c:numRef>
          </c:val>
          <c:extLst>
            <c:ext xmlns:c16="http://schemas.microsoft.com/office/drawing/2014/chart" uri="{C3380CC4-5D6E-409C-BE32-E72D297353CC}">
              <c16:uniqueId val="{00000001-6D02-42A4-AF73-9C4FE1329A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2.25</c:v>
                </c:pt>
                <c:pt idx="2">
                  <c:v>10.95</c:v>
                </c:pt>
                <c:pt idx="3">
                  <c:v>2.27</c:v>
                </c:pt>
                <c:pt idx="4">
                  <c:v>-5.22</c:v>
                </c:pt>
              </c:numCache>
            </c:numRef>
          </c:val>
          <c:smooth val="0"/>
          <c:extLst>
            <c:ext xmlns:c16="http://schemas.microsoft.com/office/drawing/2014/chart" uri="{C3380CC4-5D6E-409C-BE32-E72D297353CC}">
              <c16:uniqueId val="{00000002-6D02-42A4-AF73-9C4FE1329A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0-4785-AFE3-003A4A564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0-4785-AFE3-003A4A564E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0-4785-AFE3-003A4A564E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3-A0A0-4785-AFE3-003A4A564E9B}"/>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0.12</c:v>
                </c:pt>
                <c:pt idx="4">
                  <c:v>#N/A</c:v>
                </c:pt>
                <c:pt idx="5">
                  <c:v>0.11</c:v>
                </c:pt>
                <c:pt idx="6">
                  <c:v>#N/A</c:v>
                </c:pt>
                <c:pt idx="7">
                  <c:v>0.1</c:v>
                </c:pt>
                <c:pt idx="8">
                  <c:v>#N/A</c:v>
                </c:pt>
                <c:pt idx="9">
                  <c:v>0.09</c:v>
                </c:pt>
              </c:numCache>
            </c:numRef>
          </c:val>
          <c:extLst>
            <c:ext xmlns:c16="http://schemas.microsoft.com/office/drawing/2014/chart" uri="{C3380CC4-5D6E-409C-BE32-E72D297353CC}">
              <c16:uniqueId val="{00000004-A0A0-4785-AFE3-003A4A564E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1.27</c:v>
                </c:pt>
                <c:pt idx="2">
                  <c:v>#N/A</c:v>
                </c:pt>
                <c:pt idx="3">
                  <c:v>1.41</c:v>
                </c:pt>
                <c:pt idx="4">
                  <c:v>#N/A</c:v>
                </c:pt>
                <c:pt idx="5">
                  <c:v>0.56000000000000005</c:v>
                </c:pt>
                <c:pt idx="6">
                  <c:v>#N/A</c:v>
                </c:pt>
                <c:pt idx="7">
                  <c:v>1.59</c:v>
                </c:pt>
                <c:pt idx="8">
                  <c:v>#N/A</c:v>
                </c:pt>
                <c:pt idx="9">
                  <c:v>1.1499999999999999</c:v>
                </c:pt>
              </c:numCache>
            </c:numRef>
          </c:val>
          <c:extLst>
            <c:ext xmlns:c16="http://schemas.microsoft.com/office/drawing/2014/chart" uri="{C3380CC4-5D6E-409C-BE32-E72D297353CC}">
              <c16:uniqueId val="{00000005-A0A0-4785-AFE3-003A4A564E9B}"/>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1.1200000000000001</c:v>
                </c:pt>
                <c:pt idx="2">
                  <c:v>#N/A</c:v>
                </c:pt>
                <c:pt idx="3">
                  <c:v>1.25</c:v>
                </c:pt>
                <c:pt idx="4">
                  <c:v>#N/A</c:v>
                </c:pt>
                <c:pt idx="5">
                  <c:v>1.34</c:v>
                </c:pt>
                <c:pt idx="6">
                  <c:v>#N/A</c:v>
                </c:pt>
                <c:pt idx="7">
                  <c:v>1.3</c:v>
                </c:pt>
                <c:pt idx="8">
                  <c:v>#N/A</c:v>
                </c:pt>
                <c:pt idx="9">
                  <c:v>1.46</c:v>
                </c:pt>
              </c:numCache>
            </c:numRef>
          </c:val>
          <c:extLst>
            <c:ext xmlns:c16="http://schemas.microsoft.com/office/drawing/2014/chart" uri="{C3380CC4-5D6E-409C-BE32-E72D297353CC}">
              <c16:uniqueId val="{00000006-A0A0-4785-AFE3-003A4A564E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1.77</c:v>
                </c:pt>
                <c:pt idx="4">
                  <c:v>#N/A</c:v>
                </c:pt>
                <c:pt idx="5">
                  <c:v>1.78</c:v>
                </c:pt>
                <c:pt idx="6">
                  <c:v>#N/A</c:v>
                </c:pt>
                <c:pt idx="7">
                  <c:v>1.71</c:v>
                </c:pt>
                <c:pt idx="8">
                  <c:v>#N/A</c:v>
                </c:pt>
                <c:pt idx="9">
                  <c:v>1.71</c:v>
                </c:pt>
              </c:numCache>
            </c:numRef>
          </c:val>
          <c:extLst>
            <c:ext xmlns:c16="http://schemas.microsoft.com/office/drawing/2014/chart" uri="{C3380CC4-5D6E-409C-BE32-E72D297353CC}">
              <c16:uniqueId val="{00000007-A0A0-4785-AFE3-003A4A564E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6.71</c:v>
                </c:pt>
                <c:pt idx="2">
                  <c:v>#N/A</c:v>
                </c:pt>
                <c:pt idx="3">
                  <c:v>6.01</c:v>
                </c:pt>
                <c:pt idx="4">
                  <c:v>#N/A</c:v>
                </c:pt>
                <c:pt idx="5">
                  <c:v>5.34</c:v>
                </c:pt>
                <c:pt idx="6">
                  <c:v>#N/A</c:v>
                </c:pt>
                <c:pt idx="7">
                  <c:v>4.71</c:v>
                </c:pt>
                <c:pt idx="8">
                  <c:v>#N/A</c:v>
                </c:pt>
                <c:pt idx="9">
                  <c:v>5.23</c:v>
                </c:pt>
              </c:numCache>
            </c:numRef>
          </c:val>
          <c:extLst>
            <c:ext xmlns:c16="http://schemas.microsoft.com/office/drawing/2014/chart" uri="{C3380CC4-5D6E-409C-BE32-E72D297353CC}">
              <c16:uniqueId val="{00000008-A0A0-4785-AFE3-003A4A564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4.12</c:v>
                </c:pt>
                <c:pt idx="2">
                  <c:v>#N/A</c:v>
                </c:pt>
                <c:pt idx="3">
                  <c:v>6.28</c:v>
                </c:pt>
                <c:pt idx="4">
                  <c:v>#N/A</c:v>
                </c:pt>
                <c:pt idx="5">
                  <c:v>15.54</c:v>
                </c:pt>
                <c:pt idx="6">
                  <c:v>#N/A</c:v>
                </c:pt>
                <c:pt idx="7">
                  <c:v>15.68</c:v>
                </c:pt>
                <c:pt idx="8">
                  <c:v>#N/A</c:v>
                </c:pt>
                <c:pt idx="9">
                  <c:v>7.74</c:v>
                </c:pt>
              </c:numCache>
            </c:numRef>
          </c:val>
          <c:extLst>
            <c:ext xmlns:c16="http://schemas.microsoft.com/office/drawing/2014/chart" uri="{C3380CC4-5D6E-409C-BE32-E72D297353CC}">
              <c16:uniqueId val="{00000009-A0A0-4785-AFE3-003A4A564E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3470</c:v>
                </c:pt>
                <c:pt idx="5">
                  <c:v>3388</c:v>
                </c:pt>
                <c:pt idx="8">
                  <c:v>3368</c:v>
                </c:pt>
                <c:pt idx="11">
                  <c:v>3213</c:v>
                </c:pt>
                <c:pt idx="14">
                  <c:v>3029</c:v>
                </c:pt>
              </c:numCache>
            </c:numRef>
          </c:val>
          <c:extLst>
            <c:ext xmlns:c16="http://schemas.microsoft.com/office/drawing/2014/chart" uri="{C3380CC4-5D6E-409C-BE32-E72D297353CC}">
              <c16:uniqueId val="{00000000-6BAB-4BEA-BA33-5B819E092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B-4BEA-BA33-5B819E092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16</c:v>
                </c:pt>
                <c:pt idx="6">
                  <c:v>6</c:v>
                </c:pt>
                <c:pt idx="9">
                  <c:v>8</c:v>
                </c:pt>
                <c:pt idx="12">
                  <c:v>11</c:v>
                </c:pt>
              </c:numCache>
            </c:numRef>
          </c:val>
          <c:extLst>
            <c:ext xmlns:c16="http://schemas.microsoft.com/office/drawing/2014/chart" uri="{C3380CC4-5D6E-409C-BE32-E72D297353CC}">
              <c16:uniqueId val="{00000002-6BAB-4BEA-BA33-5B819E092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126</c:v>
                </c:pt>
                <c:pt idx="6">
                  <c:v>112</c:v>
                </c:pt>
                <c:pt idx="9">
                  <c:v>130</c:v>
                </c:pt>
                <c:pt idx="12">
                  <c:v>138</c:v>
                </c:pt>
              </c:numCache>
            </c:numRef>
          </c:val>
          <c:extLst>
            <c:ext xmlns:c16="http://schemas.microsoft.com/office/drawing/2014/chart" uri="{C3380CC4-5D6E-409C-BE32-E72D297353CC}">
              <c16:uniqueId val="{00000003-6BAB-4BEA-BA33-5B819E092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859</c:v>
                </c:pt>
                <c:pt idx="3">
                  <c:v>694</c:v>
                </c:pt>
                <c:pt idx="6">
                  <c:v>626</c:v>
                </c:pt>
                <c:pt idx="9">
                  <c:v>598</c:v>
                </c:pt>
                <c:pt idx="12">
                  <c:v>647</c:v>
                </c:pt>
              </c:numCache>
            </c:numRef>
          </c:val>
          <c:extLst>
            <c:ext xmlns:c16="http://schemas.microsoft.com/office/drawing/2014/chart" uri="{C3380CC4-5D6E-409C-BE32-E72D297353CC}">
              <c16:uniqueId val="{00000004-6BAB-4BEA-BA33-5B819E092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AB-4BEA-BA33-5B819E092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B-4BEA-BA33-5B819E092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3497</c:v>
                </c:pt>
                <c:pt idx="3">
                  <c:v>3456</c:v>
                </c:pt>
                <c:pt idx="6">
                  <c:v>3642</c:v>
                </c:pt>
                <c:pt idx="9">
                  <c:v>3610</c:v>
                </c:pt>
                <c:pt idx="12">
                  <c:v>3440</c:v>
                </c:pt>
              </c:numCache>
            </c:numRef>
          </c:val>
          <c:extLst>
            <c:ext xmlns:c16="http://schemas.microsoft.com/office/drawing/2014/chart" uri="{C3380CC4-5D6E-409C-BE32-E72D297353CC}">
              <c16:uniqueId val="{00000007-6BAB-4BEA-BA33-5B819E0921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1006</c:v>
                </c:pt>
                <c:pt idx="2">
                  <c:v>#N/A</c:v>
                </c:pt>
                <c:pt idx="3">
                  <c:v>#N/A</c:v>
                </c:pt>
                <c:pt idx="4">
                  <c:v>904</c:v>
                </c:pt>
                <c:pt idx="5">
                  <c:v>#N/A</c:v>
                </c:pt>
                <c:pt idx="6">
                  <c:v>#N/A</c:v>
                </c:pt>
                <c:pt idx="7">
                  <c:v>1018</c:v>
                </c:pt>
                <c:pt idx="8">
                  <c:v>#N/A</c:v>
                </c:pt>
                <c:pt idx="9">
                  <c:v>#N/A</c:v>
                </c:pt>
                <c:pt idx="10">
                  <c:v>1133</c:v>
                </c:pt>
                <c:pt idx="11">
                  <c:v>#N/A</c:v>
                </c:pt>
                <c:pt idx="12">
                  <c:v>#N/A</c:v>
                </c:pt>
                <c:pt idx="13">
                  <c:v>1207</c:v>
                </c:pt>
                <c:pt idx="14">
                  <c:v>#N/A</c:v>
                </c:pt>
              </c:numCache>
            </c:numRef>
          </c:val>
          <c:smooth val="0"/>
          <c:extLst>
            <c:ext xmlns:c16="http://schemas.microsoft.com/office/drawing/2014/chart" uri="{C3380CC4-5D6E-409C-BE32-E72D297353CC}">
              <c16:uniqueId val="{00000008-6BAB-4BEA-BA33-5B819E0921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30080</c:v>
                </c:pt>
                <c:pt idx="5">
                  <c:v>29344</c:v>
                </c:pt>
                <c:pt idx="8">
                  <c:v>27894</c:v>
                </c:pt>
                <c:pt idx="11">
                  <c:v>25764</c:v>
                </c:pt>
                <c:pt idx="14">
                  <c:v>23624</c:v>
                </c:pt>
              </c:numCache>
            </c:numRef>
          </c:val>
          <c:extLst>
            <c:ext xmlns:c16="http://schemas.microsoft.com/office/drawing/2014/chart" uri="{C3380CC4-5D6E-409C-BE32-E72D297353CC}">
              <c16:uniqueId val="{00000000-E6F9-4330-B279-043B31CEE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2836</c:v>
                </c:pt>
                <c:pt idx="5">
                  <c:v>2710</c:v>
                </c:pt>
                <c:pt idx="8">
                  <c:v>2596</c:v>
                </c:pt>
                <c:pt idx="11">
                  <c:v>2490</c:v>
                </c:pt>
                <c:pt idx="14">
                  <c:v>2454</c:v>
                </c:pt>
              </c:numCache>
            </c:numRef>
          </c:val>
          <c:extLst>
            <c:ext xmlns:c16="http://schemas.microsoft.com/office/drawing/2014/chart" uri="{C3380CC4-5D6E-409C-BE32-E72D297353CC}">
              <c16:uniqueId val="{00000001-E6F9-4330-B279-043B31CEE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4007</c:v>
                </c:pt>
                <c:pt idx="5">
                  <c:v>4033</c:v>
                </c:pt>
                <c:pt idx="8">
                  <c:v>5039</c:v>
                </c:pt>
                <c:pt idx="11">
                  <c:v>6158</c:v>
                </c:pt>
                <c:pt idx="14">
                  <c:v>7746</c:v>
                </c:pt>
              </c:numCache>
            </c:numRef>
          </c:val>
          <c:extLst>
            <c:ext xmlns:c16="http://schemas.microsoft.com/office/drawing/2014/chart" uri="{C3380CC4-5D6E-409C-BE32-E72D297353CC}">
              <c16:uniqueId val="{00000002-E6F9-4330-B279-043B31CEE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F9-4330-B279-043B31CEE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F9-4330-B279-043B31CEE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E6F9-4330-B279-043B31CEE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4591</c:v>
                </c:pt>
                <c:pt idx="3">
                  <c:v>4532</c:v>
                </c:pt>
                <c:pt idx="6">
                  <c:v>4511</c:v>
                </c:pt>
                <c:pt idx="9">
                  <c:v>4568</c:v>
                </c:pt>
                <c:pt idx="12">
                  <c:v>4500</c:v>
                </c:pt>
              </c:numCache>
            </c:numRef>
          </c:val>
          <c:extLst>
            <c:ext xmlns:c16="http://schemas.microsoft.com/office/drawing/2014/chart" uri="{C3380CC4-5D6E-409C-BE32-E72D297353CC}">
              <c16:uniqueId val="{00000006-E6F9-4330-B279-043B31CEE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1059</c:v>
                </c:pt>
                <c:pt idx="3">
                  <c:v>1332</c:v>
                </c:pt>
                <c:pt idx="6">
                  <c:v>1664</c:v>
                </c:pt>
                <c:pt idx="9">
                  <c:v>1686</c:v>
                </c:pt>
                <c:pt idx="12">
                  <c:v>1698</c:v>
                </c:pt>
              </c:numCache>
            </c:numRef>
          </c:val>
          <c:extLst>
            <c:ext xmlns:c16="http://schemas.microsoft.com/office/drawing/2014/chart" uri="{C3380CC4-5D6E-409C-BE32-E72D297353CC}">
              <c16:uniqueId val="{00000007-E6F9-4330-B279-043B31CEE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9152</c:v>
                </c:pt>
                <c:pt idx="3">
                  <c:v>8281</c:v>
                </c:pt>
                <c:pt idx="6">
                  <c:v>7156</c:v>
                </c:pt>
                <c:pt idx="9">
                  <c:v>6002</c:v>
                </c:pt>
                <c:pt idx="12">
                  <c:v>5650</c:v>
                </c:pt>
              </c:numCache>
            </c:numRef>
          </c:val>
          <c:extLst>
            <c:ext xmlns:c16="http://schemas.microsoft.com/office/drawing/2014/chart" uri="{C3380CC4-5D6E-409C-BE32-E72D297353CC}">
              <c16:uniqueId val="{00000008-E6F9-4330-B279-043B31CEE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6</c:v>
                </c:pt>
                <c:pt idx="6">
                  <c:v>0</c:v>
                </c:pt>
                <c:pt idx="9">
                  <c:v>0</c:v>
                </c:pt>
                <c:pt idx="12">
                  <c:v>0</c:v>
                </c:pt>
              </c:numCache>
            </c:numRef>
          </c:val>
          <c:extLst>
            <c:ext xmlns:c16="http://schemas.microsoft.com/office/drawing/2014/chart" uri="{C3380CC4-5D6E-409C-BE32-E72D297353CC}">
              <c16:uniqueId val="{00000009-E6F9-4330-B279-043B31CEE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31947</c:v>
                </c:pt>
                <c:pt idx="3">
                  <c:v>32380</c:v>
                </c:pt>
                <c:pt idx="6">
                  <c:v>30861</c:v>
                </c:pt>
                <c:pt idx="9">
                  <c:v>28169</c:v>
                </c:pt>
                <c:pt idx="12">
                  <c:v>25455</c:v>
                </c:pt>
              </c:numCache>
            </c:numRef>
          </c:val>
          <c:extLst>
            <c:ext xmlns:c16="http://schemas.microsoft.com/office/drawing/2014/chart" uri="{C3380CC4-5D6E-409C-BE32-E72D297353CC}">
              <c16:uniqueId val="{0000000A-E6F9-4330-B279-043B31CEE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9848</c:v>
                </c:pt>
                <c:pt idx="2">
                  <c:v>#N/A</c:v>
                </c:pt>
                <c:pt idx="3">
                  <c:v>#N/A</c:v>
                </c:pt>
                <c:pt idx="4">
                  <c:v>10444</c:v>
                </c:pt>
                <c:pt idx="5">
                  <c:v>#N/A</c:v>
                </c:pt>
                <c:pt idx="6">
                  <c:v>#N/A</c:v>
                </c:pt>
                <c:pt idx="7">
                  <c:v>8663</c:v>
                </c:pt>
                <c:pt idx="8">
                  <c:v>#N/A</c:v>
                </c:pt>
                <c:pt idx="9">
                  <c:v>#N/A</c:v>
                </c:pt>
                <c:pt idx="10">
                  <c:v>6012</c:v>
                </c:pt>
                <c:pt idx="11">
                  <c:v>#N/A</c:v>
                </c:pt>
                <c:pt idx="12">
                  <c:v>#N/A</c:v>
                </c:pt>
                <c:pt idx="13">
                  <c:v>3488</c:v>
                </c:pt>
                <c:pt idx="14">
                  <c:v>#N/A</c:v>
                </c:pt>
              </c:numCache>
            </c:numRef>
          </c:val>
          <c:smooth val="0"/>
          <c:extLst>
            <c:ext xmlns:c16="http://schemas.microsoft.com/office/drawing/2014/chart" uri="{C3380CC4-5D6E-409C-BE32-E72D297353CC}">
              <c16:uniqueId val="{0000000B-E6F9-4330-B279-043B31CEE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1314</c:v>
                </c:pt>
                <c:pt idx="1">
                  <c:v>1814</c:v>
                </c:pt>
                <c:pt idx="2">
                  <c:v>2314</c:v>
                </c:pt>
              </c:numCache>
            </c:numRef>
          </c:val>
          <c:extLst>
            <c:ext xmlns:c16="http://schemas.microsoft.com/office/drawing/2014/chart" uri="{C3380CC4-5D6E-409C-BE32-E72D297353CC}">
              <c16:uniqueId val="{00000000-CD89-4B78-8C32-A8C0DDC142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355</c:v>
                </c:pt>
                <c:pt idx="2">
                  <c:v>453</c:v>
                </c:pt>
              </c:numCache>
            </c:numRef>
          </c:val>
          <c:extLst>
            <c:ext xmlns:c16="http://schemas.microsoft.com/office/drawing/2014/chart" uri="{C3380CC4-5D6E-409C-BE32-E72D297353CC}">
              <c16:uniqueId val="{00000001-CD89-4B78-8C32-A8C0DDC142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1630</c:v>
                </c:pt>
                <c:pt idx="1">
                  <c:v>2126</c:v>
                </c:pt>
                <c:pt idx="2">
                  <c:v>3133</c:v>
                </c:pt>
              </c:numCache>
            </c:numRef>
          </c:val>
          <c:extLst>
            <c:ext xmlns:c16="http://schemas.microsoft.com/office/drawing/2014/chart" uri="{C3380CC4-5D6E-409C-BE32-E72D297353CC}">
              <c16:uniqueId val="{00000002-CD89-4B78-8C32-A8C0DDC142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年度以降は横這い状態が続いており、増加傾向が続く社会保障経費や市債の償還に伴う需要額の高止まりにより、県内平均を下回っている。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市税等収納率の向上や市有財産の有効活用、広告事業等による税外収入など、歳入確保対策に積極的に取り組むとともに、第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次定員適正化計画に基づく定員管理、市有施設の統廃合や指定管理者の導入など歳出削減対策に引き続き取り組み財政の健全化を図る。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及び県内平均を上回っている。増加の要因として、経常経費充当一般財源が、公債費以外の項目で全て増加したためであり、財政の硬直化が進んでいる。今後は、市税等収納率の向上などの経常的な収入の確保に取り組むとともに、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次定員適正化計画に基づく定員管理、市単独補助金の適正化、市有施設の統廃合など経常的な支出の削減にも引き続き取り組み財政の健全化を図る。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70644</xdr:rowOff>
    </xdr:from>
    <xdr:to>
      <xdr:col>23</xdr:col>
      <xdr:colOff>133350</xdr:colOff>
      <xdr:row>67</xdr:row>
      <xdr:rowOff>61913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357644"/>
          <a:ext cx="0" cy="1191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157021</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101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70644</xdr:rowOff>
    </xdr:from>
    <xdr:to>
      <xdr:col>24</xdr:col>
      <xdr:colOff>12700</xdr:colOff>
      <xdr:row>60</xdr:row>
      <xdr:rowOff>70644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3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8731</xdr:rowOff>
    </xdr:from>
    <xdr:to>
      <xdr:col>23</xdr:col>
      <xdr:colOff>133350</xdr:colOff>
      <xdr:row>66</xdr:row>
      <xdr:rowOff>37306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810081"/>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44308</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45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27781</xdr:rowOff>
    </xdr:from>
    <xdr:to>
      <xdr:col>23</xdr:col>
      <xdr:colOff>184150</xdr:colOff>
      <xdr:row>64</xdr:row>
      <xdr:rowOff>129381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100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8731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71100"/>
          <a:ext cx="889000" cy="7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80169</xdr:rowOff>
    </xdr:from>
    <xdr:to>
      <xdr:col>19</xdr:col>
      <xdr:colOff>184150</xdr:colOff>
      <xdr:row>61</xdr:row>
      <xdr:rowOff>10319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36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20496</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13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65</xdr:row>
      <xdr:rowOff>12700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0711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40481</xdr:rowOff>
    </xdr:from>
    <xdr:to>
      <xdr:col>15</xdr:col>
      <xdr:colOff>133350</xdr:colOff>
      <xdr:row>59</xdr:row>
      <xdr:rowOff>142081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15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126858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67469</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1156950"/>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14288</xdr:rowOff>
    </xdr:from>
    <xdr:to>
      <xdr:col>11</xdr:col>
      <xdr:colOff>82550</xdr:colOff>
      <xdr:row>61</xdr:row>
      <xdr:rowOff>115888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157956</xdr:rowOff>
    </xdr:from>
    <xdr:to>
      <xdr:col>23</xdr:col>
      <xdr:colOff>184150</xdr:colOff>
      <xdr:row>66</xdr:row>
      <xdr:rowOff>88106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130033</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129381</xdr:rowOff>
    </xdr:from>
    <xdr:to>
      <xdr:col>19</xdr:col>
      <xdr:colOff>184150</xdr:colOff>
      <xdr:row>63</xdr:row>
      <xdr:rowOff>59531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44308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4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16669</xdr:rowOff>
    </xdr:from>
    <xdr:to>
      <xdr:col>7</xdr:col>
      <xdr:colOff>31750</xdr:colOff>
      <xdr:row>66</xdr:row>
      <xdr:rowOff>118269</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103046</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41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人当たりの人件費・物件費等決算額について、近年同様に類似団体平均、全国平均を下回っているが、県内平均については上回っている。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増加の主な要因については、人事院勧告に準じた給与改定による人件費の増加や学校給食の公会計化に伴う賄材料費の増加などが挙げられる。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56164</xdr:rowOff>
    </xdr:from>
    <xdr:to>
      <xdr:col>23</xdr:col>
      <xdr:colOff>133350</xdr:colOff>
      <xdr:row>82</xdr:row>
      <xdr:rowOff>32751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43614"/>
          <a:ext cx="838200" cy="1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95187</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6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17573</xdr:rowOff>
    </xdr:from>
    <xdr:to>
      <xdr:col>19</xdr:col>
      <xdr:colOff>133350</xdr:colOff>
      <xdr:row>81</xdr:row>
      <xdr:rowOff>56164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05023"/>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48558</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2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17573</xdr:rowOff>
    </xdr:from>
    <xdr:to>
      <xdr:col>15</xdr:col>
      <xdr:colOff>82550</xdr:colOff>
      <xdr:row>81</xdr:row>
      <xdr:rowOff>63954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3905023"/>
          <a:ext cx="8890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155115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55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63954</xdr:rowOff>
    </xdr:from>
    <xdr:to>
      <xdr:col>11</xdr:col>
      <xdr:colOff>31750</xdr:colOff>
      <xdr:row>81</xdr:row>
      <xdr:rowOff>91118</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95140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70936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4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7135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153401</xdr:rowOff>
    </xdr:from>
    <xdr:to>
      <xdr:col>23</xdr:col>
      <xdr:colOff>184150</xdr:colOff>
      <xdr:row>82</xdr:row>
      <xdr:rowOff>83551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169928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5364</xdr:rowOff>
    </xdr:from>
    <xdr:to>
      <xdr:col>19</xdr:col>
      <xdr:colOff>184150</xdr:colOff>
      <xdr:row>81</xdr:row>
      <xdr:rowOff>106964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117141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6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138223</xdr:rowOff>
    </xdr:from>
    <xdr:to>
      <xdr:col>15</xdr:col>
      <xdr:colOff>133350</xdr:colOff>
      <xdr:row>81</xdr:row>
      <xdr:rowOff>68373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78550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2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13154</xdr:rowOff>
    </xdr:from>
    <xdr:to>
      <xdr:col>11</xdr:col>
      <xdr:colOff>82550</xdr:colOff>
      <xdr:row>81</xdr:row>
      <xdr:rowOff>114754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9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124931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40318</xdr:rowOff>
    </xdr:from>
    <xdr:to>
      <xdr:col>7</xdr:col>
      <xdr:colOff>31750</xdr:colOff>
      <xdr:row>81</xdr:row>
      <xdr:rowOff>141918</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152095</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が、本市は、短大卒及び高校卒のラスパイレス指数が高い水準にあるため、依然として類似団体平均を上回っている。引き続き、定員適正化計画に基づく定員管理を図るとともに、人事評価等の適正な運用に基づく給与査定、各種手当の見直しなどにより、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99061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428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96520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152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144780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類似団体及び全国平均を下回る職員数となっているが、県内平均については上回っている。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次定員適正化計画に基づく定員管理により職員数を抑制するとともに、事務事業のさらなる見直し、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83312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606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83312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89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51943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1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44704</xdr:rowOff>
    </xdr:from>
    <xdr:to>
      <xdr:col>68</xdr:col>
      <xdr:colOff>152400</xdr:colOff>
      <xdr:row>60</xdr:row>
      <xdr:rowOff>59182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17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実質公債費比率は、西原小学校管理棟増改築事業、しんとみ・すみよし統合保育園建設事業等の合併特例債の償還が完了したことにより、公債費及び準公債費に係る普通交付税措置分が減少したため、令和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年度の比率として用いる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か年平均は、令和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年度単年度比率（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％）との入れ替えにより、前年度に比べ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ポイントの増となった。依然として県内平均を上回っているため、引き続き適切な事業実施による事業費の抑制とそれに伴う地方債の発行及び基金等の取崩しの抑制を図り、比率の上昇を抑える。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96308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252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5292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54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庁舎建設や大田原中学校校舎増改築事業などの大型事業が終了したことから市債発行額の減少及び合併特例債の償還終了などによる市債残高の減少に伴い、将来負担額が減少したこと等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　しかし、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19</xdr:row>
      <xdr:rowOff>86360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5783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21</xdr:row>
      <xdr:rowOff>102997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43910"/>
          <a:ext cx="889000" cy="3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102997</xdr:rowOff>
    </xdr:from>
    <xdr:to>
      <xdr:col>72</xdr:col>
      <xdr:colOff>203200</xdr:colOff>
      <xdr:row>23</xdr:row>
      <xdr:rowOff>73787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344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83820</xdr:rowOff>
    </xdr:from>
    <xdr:to>
      <xdr:col>73</xdr:col>
      <xdr:colOff>44450</xdr:colOff>
      <xdr:row>20</xdr:row>
      <xdr:rowOff>13970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44831</xdr:rowOff>
    </xdr:from>
    <xdr:to>
      <xdr:col>68</xdr:col>
      <xdr:colOff>152400</xdr:colOff>
      <xdr:row>23</xdr:row>
      <xdr:rowOff>73787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98818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95885</xdr:rowOff>
    </xdr:from>
    <xdr:to>
      <xdr:col>68</xdr:col>
      <xdr:colOff>203200</xdr:colOff>
      <xdr:row>20</xdr:row>
      <xdr:rowOff>26035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8907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52197</xdr:rowOff>
    </xdr:from>
    <xdr:to>
      <xdr:col>73</xdr:col>
      <xdr:colOff>44450</xdr:colOff>
      <xdr:row>21</xdr:row>
      <xdr:rowOff>153797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138574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22987</xdr:rowOff>
    </xdr:from>
    <xdr:to>
      <xdr:col>68</xdr:col>
      <xdr:colOff>203200</xdr:colOff>
      <xdr:row>23</xdr:row>
      <xdr:rowOff>124587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9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109364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4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165481</xdr:rowOff>
    </xdr:from>
    <xdr:to>
      <xdr:col>64</xdr:col>
      <xdr:colOff>152400</xdr:colOff>
      <xdr:row>23</xdr:row>
      <xdr:rowOff>95631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80408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年度は、人事院勧告等により、前年度比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％となった。今年度も類似団体平均、全国平均及び県内平均を下回った。今後についても、第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次定員適正化計画に基づく定員管理、時間外勤務の抑制による手当の削減、人事評価に基づく給与査定、民間委託の推進などを継続して実施し、人件費の削減に努める。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930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51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34</xdr:row>
      <xdr:rowOff>137886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515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137886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01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34670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年度は学校給食の公会計化に伴う賄材料費の増加などにより、前年度比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県内平均を下回った。原油価格・物価高騰の影響により、今後も経常経費の増加が見込まれることから、施設の適正配置などにより管理費の削減を図るなど、物件費の抑制に努め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6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53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148771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扶助費は経常的な支出が増加し、経常収支比率は前年度比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平均を上回っており、今後も社会保障費の更なる増加が予想され、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その他に係る経常収支比率は、全国平均、類似団体平均は下回ったものの、県内平均を上回った。その要因として、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や国民健康保険事業費特別会計などへの繰出金が高い水準での推移していることが挙げられる。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59</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107242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135165</xdr:rowOff>
    </xdr:from>
    <xdr:to>
      <xdr:col>82</xdr:col>
      <xdr:colOff>196850</xdr:colOff>
      <xdr:row>59</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14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141515</xdr:rowOff>
    </xdr:from>
    <xdr:to>
      <xdr:col>78</xdr:col>
      <xdr:colOff>120650</xdr:colOff>
      <xdr:row>57</xdr:row>
      <xdr:rowOff>71665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167822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108857</xdr:rowOff>
    </xdr:from>
    <xdr:to>
      <xdr:col>74</xdr:col>
      <xdr:colOff>31750</xdr:colOff>
      <xdr:row>57</xdr:row>
      <xdr:rowOff>39007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61</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40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51707</xdr:rowOff>
    </xdr:from>
    <xdr:to>
      <xdr:col>69</xdr:col>
      <xdr:colOff>142875</xdr:colOff>
      <xdr:row>57</xdr:row>
      <xdr:rowOff>153307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xdr:rowOff>
    </xdr:from>
    <xdr:to>
      <xdr:col>65</xdr:col>
      <xdr:colOff>53975</xdr:colOff>
      <xdr:row>60</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122662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43742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全国平均及び県内平均を上回っており、その主な要因は、一部事務組合への負担金、市の出資する法人や各種団体への補助金が多額であることが挙げられる。今後、市単独補助金について、公益性や必要性、費用対効果などの観点から検証し、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69850</xdr:rowOff>
    </xdr:from>
    <xdr:to>
      <xdr:col>82</xdr:col>
      <xdr:colOff>107950</xdr:colOff>
      <xdr:row>41</xdr:row>
      <xdr:rowOff>167822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7099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61685</xdr:rowOff>
    </xdr:from>
    <xdr:to>
      <xdr:col>78</xdr:col>
      <xdr:colOff>69850</xdr:colOff>
      <xdr:row>41</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919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61685</xdr:rowOff>
    </xdr:from>
    <xdr:to>
      <xdr:col>73</xdr:col>
      <xdr:colOff>180975</xdr:colOff>
      <xdr:row>41</xdr:row>
      <xdr:rowOff>4535</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919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41</xdr:row>
      <xdr:rowOff>4535</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117022</xdr:rowOff>
    </xdr:from>
    <xdr:to>
      <xdr:col>82</xdr:col>
      <xdr:colOff>158750</xdr:colOff>
      <xdr:row>42</xdr:row>
      <xdr:rowOff>47172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25599</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10885</xdr:rowOff>
    </xdr:from>
    <xdr:to>
      <xdr:col>74</xdr:col>
      <xdr:colOff>31750</xdr:colOff>
      <xdr:row>40</xdr:row>
      <xdr:rowOff>112485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97262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％となり、類似団体平均は下回ったものの、依然として、全国平均、県内平均を上回っている。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今後も、令和元年度まで実施した庁舎復興再整備事業や令和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した大田原中学校校舎改築事業など大規模事業に伴う地方債償還が予定されており、高い水準での推移が予想されるため、事業の優先度、緊急度などを精査し地方債の発行額を最小限に抑え、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xdr:rowOff>
    </xdr:from>
    <xdr:to>
      <xdr:col>24</xdr:col>
      <xdr:colOff>25400</xdr:colOff>
      <xdr:row>80</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55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53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133350</xdr:rowOff>
    </xdr:from>
    <xdr:to>
      <xdr:col>24</xdr:col>
      <xdr:colOff>76200</xdr:colOff>
      <xdr:row>79</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全国平均及び県内平均を上回っており、公債費以外の項目については、すべて前年度から増加している状況である。扶助費及び補助費等については、類似団体平均等に比べ高い傾向にあるため、扶助費は資格審査の適正化や市単独事業の見直し、補助費等は市単独補助金の適正化を図り、より一層の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77</xdr:row>
      <xdr:rowOff>85089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43840"/>
          <a:ext cx="8382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75</xdr:row>
      <xdr:rowOff>85090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6466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76</xdr:row>
      <xdr:rowOff>134620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6466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62230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120666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113034</xdr:rowOff>
    </xdr:from>
    <xdr:to>
      <xdr:col>29</xdr:col>
      <xdr:colOff>127000</xdr:colOff>
      <xdr:row>16</xdr:row>
      <xdr:rowOff>98436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2409"/>
          <a:ext cx="647700" cy="15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98436</xdr:rowOff>
    </xdr:from>
    <xdr:to>
      <xdr:col>26</xdr:col>
      <xdr:colOff>50800</xdr:colOff>
      <xdr:row>16</xdr:row>
      <xdr:rowOff>136090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9261"/>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68718</xdr:rowOff>
    </xdr:from>
    <xdr:to>
      <xdr:col>22</xdr:col>
      <xdr:colOff>114300</xdr:colOff>
      <xdr:row>16</xdr:row>
      <xdr:rowOff>136090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59543"/>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113132</xdr:rowOff>
    </xdr:from>
    <xdr:to>
      <xdr:col>18</xdr:col>
      <xdr:colOff>177800</xdr:colOff>
      <xdr:row>16</xdr:row>
      <xdr:rowOff>68718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62234</xdr:rowOff>
    </xdr:from>
    <xdr:to>
      <xdr:col>29</xdr:col>
      <xdr:colOff>177800</xdr:colOff>
      <xdr:row>15</xdr:row>
      <xdr:rowOff>163834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47636</xdr:rowOff>
    </xdr:from>
    <xdr:to>
      <xdr:col>26</xdr:col>
      <xdr:colOff>101600</xdr:colOff>
      <xdr:row>16</xdr:row>
      <xdr:rowOff>149236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134013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85290</xdr:rowOff>
    </xdr:from>
    <xdr:to>
      <xdr:col>22</xdr:col>
      <xdr:colOff>165100</xdr:colOff>
      <xdr:row>17</xdr:row>
      <xdr:rowOff>15440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17918</xdr:rowOff>
    </xdr:from>
    <xdr:to>
      <xdr:col>19</xdr:col>
      <xdr:colOff>38100</xdr:colOff>
      <xdr:row>16</xdr:row>
      <xdr:rowOff>119518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62332</xdr:rowOff>
    </xdr:from>
    <xdr:to>
      <xdr:col>15</xdr:col>
      <xdr:colOff>101600</xdr:colOff>
      <xdr:row>15</xdr:row>
      <xdr:rowOff>163932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69301</xdr:rowOff>
    </xdr:from>
    <xdr:to>
      <xdr:col>29</xdr:col>
      <xdr:colOff>127000</xdr:colOff>
      <xdr:row>35</xdr:row>
      <xdr:rowOff>124120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9651"/>
          <a:ext cx="647700" cy="5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124120</xdr:rowOff>
    </xdr:from>
    <xdr:to>
      <xdr:col>26</xdr:col>
      <xdr:colOff>50800</xdr:colOff>
      <xdr:row>35</xdr:row>
      <xdr:rowOff>206507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4470"/>
          <a:ext cx="698500" cy="8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206507</xdr:rowOff>
    </xdr:from>
    <xdr:to>
      <xdr:col>22</xdr:col>
      <xdr:colOff>114300</xdr:colOff>
      <xdr:row>35</xdr:row>
      <xdr:rowOff>283866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6857"/>
          <a:ext cx="698500" cy="7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220177</xdr:rowOff>
    </xdr:from>
    <xdr:to>
      <xdr:col>18</xdr:col>
      <xdr:colOff>177800</xdr:colOff>
      <xdr:row>35</xdr:row>
      <xdr:rowOff>283866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0527"/>
          <a:ext cx="698500" cy="6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18501</xdr:rowOff>
    </xdr:from>
    <xdr:to>
      <xdr:col>29</xdr:col>
      <xdr:colOff>177800</xdr:colOff>
      <xdr:row>35</xdr:row>
      <xdr:rowOff>120101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333478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73320</xdr:rowOff>
    </xdr:from>
    <xdr:to>
      <xdr:col>26</xdr:col>
      <xdr:colOff>101600</xdr:colOff>
      <xdr:row>35</xdr:row>
      <xdr:rowOff>174920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7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155707</xdr:rowOff>
    </xdr:from>
    <xdr:to>
      <xdr:col>22</xdr:col>
      <xdr:colOff>165100</xdr:colOff>
      <xdr:row>35</xdr:row>
      <xdr:rowOff>257307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242084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233066</xdr:rowOff>
    </xdr:from>
    <xdr:to>
      <xdr:col>19</xdr:col>
      <xdr:colOff>38100</xdr:colOff>
      <xdr:row>35</xdr:row>
      <xdr:rowOff>334666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319443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2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169377</xdr:rowOff>
    </xdr:from>
    <xdr:to>
      <xdr:col>15</xdr:col>
      <xdr:colOff>101600</xdr:colOff>
      <xdr:row>35</xdr:row>
      <xdr:rowOff>270977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255754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21034</xdr:rowOff>
    </xdr:from>
    <xdr:to>
      <xdr:col>24</xdr:col>
      <xdr:colOff>63500</xdr:colOff>
      <xdr:row>37</xdr:row>
      <xdr:rowOff>107147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4684"/>
          <a:ext cx="8382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112394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107147</xdr:rowOff>
    </xdr:from>
    <xdr:to>
      <xdr:col>19</xdr:col>
      <xdr:colOff>177800</xdr:colOff>
      <xdr:row>37</xdr:row>
      <xdr:rowOff>136522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5079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3801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71668</xdr:rowOff>
    </xdr:from>
    <xdr:to>
      <xdr:col>15</xdr:col>
      <xdr:colOff>50800</xdr:colOff>
      <xdr:row>37</xdr:row>
      <xdr:rowOff>136522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15318"/>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168508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71668</xdr:rowOff>
    </xdr:from>
    <xdr:to>
      <xdr:col>10</xdr:col>
      <xdr:colOff>114300</xdr:colOff>
      <xdr:row>37</xdr:row>
      <xdr:rowOff>120658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5318"/>
          <a:ext cx="8890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33840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141684</xdr:rowOff>
    </xdr:from>
    <xdr:to>
      <xdr:col>24</xdr:col>
      <xdr:colOff>114300</xdr:colOff>
      <xdr:row>37</xdr:row>
      <xdr:rowOff>71834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120111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56347</xdr:rowOff>
    </xdr:from>
    <xdr:to>
      <xdr:col>20</xdr:col>
      <xdr:colOff>38100</xdr:colOff>
      <xdr:row>37</xdr:row>
      <xdr:rowOff>157947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85722</xdr:rowOff>
    </xdr:from>
    <xdr:to>
      <xdr:col>15</xdr:col>
      <xdr:colOff>101600</xdr:colOff>
      <xdr:row>38</xdr:row>
      <xdr:rowOff>15872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20868</xdr:rowOff>
    </xdr:from>
    <xdr:to>
      <xdr:col>10</xdr:col>
      <xdr:colOff>165100</xdr:colOff>
      <xdr:row>37</xdr:row>
      <xdr:rowOff>122468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69858</xdr:rowOff>
    </xdr:from>
    <xdr:to>
      <xdr:col>6</xdr:col>
      <xdr:colOff>38100</xdr:colOff>
      <xdr:row>38</xdr:row>
      <xdr:rowOff>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33001</xdr:rowOff>
    </xdr:from>
    <xdr:to>
      <xdr:col>24</xdr:col>
      <xdr:colOff>63500</xdr:colOff>
      <xdr:row>56</xdr:row>
      <xdr:rowOff>120326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4201"/>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120326</xdr:rowOff>
    </xdr:from>
    <xdr:to>
      <xdr:col>19</xdr:col>
      <xdr:colOff>177800</xdr:colOff>
      <xdr:row>56</xdr:row>
      <xdr:rowOff>136233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1526"/>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133147</xdr:rowOff>
    </xdr:from>
    <xdr:to>
      <xdr:col>15</xdr:col>
      <xdr:colOff>50800</xdr:colOff>
      <xdr:row>56</xdr:row>
      <xdr:rowOff>136233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434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56204</xdr:rowOff>
    </xdr:from>
    <xdr:to>
      <xdr:col>10</xdr:col>
      <xdr:colOff>114300</xdr:colOff>
      <xdr:row>56</xdr:row>
      <xdr:rowOff>133147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57404"/>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153651</xdr:rowOff>
    </xdr:from>
    <xdr:to>
      <xdr:col>24</xdr:col>
      <xdr:colOff>114300</xdr:colOff>
      <xdr:row>56</xdr:row>
      <xdr:rowOff>83801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69526</xdr:rowOff>
    </xdr:from>
    <xdr:to>
      <xdr:col>20</xdr:col>
      <xdr:colOff>38100</xdr:colOff>
      <xdr:row>56</xdr:row>
      <xdr:rowOff>171126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85433</xdr:rowOff>
    </xdr:from>
    <xdr:to>
      <xdr:col>15</xdr:col>
      <xdr:colOff>101600</xdr:colOff>
      <xdr:row>57</xdr:row>
      <xdr:rowOff>15583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82347</xdr:rowOff>
    </xdr:from>
    <xdr:to>
      <xdr:col>10</xdr:col>
      <xdr:colOff>165100</xdr:colOff>
      <xdr:row>57</xdr:row>
      <xdr:rowOff>12497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5404</xdr:rowOff>
    </xdr:from>
    <xdr:to>
      <xdr:col>6</xdr:col>
      <xdr:colOff>38100</xdr:colOff>
      <xdr:row>56</xdr:row>
      <xdr:rowOff>107004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157607</xdr:rowOff>
    </xdr:from>
    <xdr:to>
      <xdr:col>24</xdr:col>
      <xdr:colOff>63500</xdr:colOff>
      <xdr:row>79</xdr:row>
      <xdr:rowOff>38100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070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90822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2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54102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826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54102</xdr:rowOff>
    </xdr:from>
    <xdr:to>
      <xdr:col>15</xdr:col>
      <xdr:colOff>50800</xdr:colOff>
      <xdr:row>79</xdr:row>
      <xdr:rowOff>93472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98652"/>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57294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23368</xdr:rowOff>
    </xdr:from>
    <xdr:to>
      <xdr:col>10</xdr:col>
      <xdr:colOff>114300</xdr:colOff>
      <xdr:row>79</xdr:row>
      <xdr:rowOff>93472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791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92202</xdr:rowOff>
    </xdr:from>
    <xdr:to>
      <xdr:col>10</xdr:col>
      <xdr:colOff>165100</xdr:colOff>
      <xdr:row>78</xdr:row>
      <xdr:rowOff>22352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38879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16256</xdr:rowOff>
    </xdr:from>
    <xdr:to>
      <xdr:col>6</xdr:col>
      <xdr:colOff>38100</xdr:colOff>
      <xdr:row>77</xdr:row>
      <xdr:rowOff>117856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106807</xdr:rowOff>
    </xdr:from>
    <xdr:to>
      <xdr:col>24</xdr:col>
      <xdr:colOff>114300</xdr:colOff>
      <xdr:row>79</xdr:row>
      <xdr:rowOff>36957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21734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3302</xdr:rowOff>
    </xdr:from>
    <xdr:to>
      <xdr:col>15</xdr:col>
      <xdr:colOff>101600</xdr:colOff>
      <xdr:row>79</xdr:row>
      <xdr:rowOff>104902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96029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42672</xdr:rowOff>
    </xdr:from>
    <xdr:to>
      <xdr:col>10</xdr:col>
      <xdr:colOff>165100</xdr:colOff>
      <xdr:row>79</xdr:row>
      <xdr:rowOff>144272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135399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144018</xdr:rowOff>
    </xdr:from>
    <xdr:to>
      <xdr:col>6</xdr:col>
      <xdr:colOff>38100</xdr:colOff>
      <xdr:row>79</xdr:row>
      <xdr:rowOff>74168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23037</xdr:rowOff>
    </xdr:from>
    <xdr:to>
      <xdr:col>24</xdr:col>
      <xdr:colOff>62865</xdr:colOff>
      <xdr:row>97</xdr:row>
      <xdr:rowOff>139205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796437"/>
          <a:ext cx="1270" cy="97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143032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139205</xdr:rowOff>
    </xdr:from>
    <xdr:to>
      <xdr:col>24</xdr:col>
      <xdr:colOff>152400</xdr:colOff>
      <xdr:row>97</xdr:row>
      <xdr:rowOff>139205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6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141164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5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23037</xdr:rowOff>
    </xdr:from>
    <xdr:to>
      <xdr:col>24</xdr:col>
      <xdr:colOff>152400</xdr:colOff>
      <xdr:row>92</xdr:row>
      <xdr:rowOff>23037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79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23037</xdr:rowOff>
    </xdr:from>
    <xdr:to>
      <xdr:col>24</xdr:col>
      <xdr:colOff>63500</xdr:colOff>
      <xdr:row>92</xdr:row>
      <xdr:rowOff>160407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96437"/>
          <a:ext cx="838200" cy="1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113961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5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135534</xdr:rowOff>
    </xdr:from>
    <xdr:to>
      <xdr:col>24</xdr:col>
      <xdr:colOff>114300</xdr:colOff>
      <xdr:row>94</xdr:row>
      <xdr:rowOff>65684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8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145892</xdr:rowOff>
    </xdr:from>
    <xdr:to>
      <xdr:col>19</xdr:col>
      <xdr:colOff>177800</xdr:colOff>
      <xdr:row>92</xdr:row>
      <xdr:rowOff>160407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747842"/>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3594</xdr:rowOff>
    </xdr:from>
    <xdr:to>
      <xdr:col>20</xdr:col>
      <xdr:colOff>38100</xdr:colOff>
      <xdr:row>95</xdr:row>
      <xdr:rowOff>105194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96321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145892</xdr:rowOff>
    </xdr:from>
    <xdr:to>
      <xdr:col>15</xdr:col>
      <xdr:colOff>50800</xdr:colOff>
      <xdr:row>94</xdr:row>
      <xdr:rowOff>67100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47842"/>
          <a:ext cx="889000" cy="4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81966</xdr:rowOff>
    </xdr:from>
    <xdr:to>
      <xdr:col>15</xdr:col>
      <xdr:colOff>101600</xdr:colOff>
      <xdr:row>94</xdr:row>
      <xdr:rowOff>12116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3243</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1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67100</xdr:rowOff>
    </xdr:from>
    <xdr:to>
      <xdr:col>10</xdr:col>
      <xdr:colOff>114300</xdr:colOff>
      <xdr:row>95</xdr:row>
      <xdr:rowOff>45935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83400"/>
          <a:ext cx="889000" cy="1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7576</xdr:rowOff>
    </xdr:from>
    <xdr:to>
      <xdr:col>10</xdr:col>
      <xdr:colOff>165100</xdr:colOff>
      <xdr:row>96</xdr:row>
      <xdr:rowOff>109176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100303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56229</xdr:rowOff>
    </xdr:from>
    <xdr:to>
      <xdr:col>6</xdr:col>
      <xdr:colOff>38100</xdr:colOff>
      <xdr:row>96</xdr:row>
      <xdr:rowOff>157829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148956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143687</xdr:rowOff>
    </xdr:from>
    <xdr:to>
      <xdr:col>24</xdr:col>
      <xdr:colOff>114300</xdr:colOff>
      <xdr:row>92</xdr:row>
      <xdr:rowOff>73837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96714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109607</xdr:rowOff>
    </xdr:from>
    <xdr:to>
      <xdr:col>20</xdr:col>
      <xdr:colOff>38100</xdr:colOff>
      <xdr:row>93</xdr:row>
      <xdr:rowOff>39757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56284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95092</xdr:rowOff>
    </xdr:from>
    <xdr:to>
      <xdr:col>15</xdr:col>
      <xdr:colOff>101600</xdr:colOff>
      <xdr:row>92</xdr:row>
      <xdr:rowOff>25242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41769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16300</xdr:rowOff>
    </xdr:from>
    <xdr:to>
      <xdr:col>10</xdr:col>
      <xdr:colOff>165100</xdr:colOff>
      <xdr:row>94</xdr:row>
      <xdr:rowOff>117900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134427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166585</xdr:rowOff>
    </xdr:from>
    <xdr:to>
      <xdr:col>6</xdr:col>
      <xdr:colOff>38100</xdr:colOff>
      <xdr:row>95</xdr:row>
      <xdr:rowOff>96735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113262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106706</xdr:rowOff>
    </xdr:from>
    <xdr:to>
      <xdr:col>54</xdr:col>
      <xdr:colOff>189865</xdr:colOff>
      <xdr:row>39</xdr:row>
      <xdr:rowOff>21461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50356"/>
          <a:ext cx="1270" cy="2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25288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21461</xdr:rowOff>
    </xdr:from>
    <xdr:to>
      <xdr:col>55</xdr:col>
      <xdr:colOff>88900</xdr:colOff>
      <xdr:row>39</xdr:row>
      <xdr:rowOff>21461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0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53383</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106706</xdr:rowOff>
    </xdr:from>
    <xdr:to>
      <xdr:col>55</xdr:col>
      <xdr:colOff>88900</xdr:colOff>
      <xdr:row>37</xdr:row>
      <xdr:rowOff>106706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5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141636</xdr:rowOff>
    </xdr:from>
    <xdr:to>
      <xdr:col>55</xdr:col>
      <xdr:colOff>0</xdr:colOff>
      <xdr:row>38</xdr:row>
      <xdr:rowOff>490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85286"/>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171157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1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21280</xdr:rowOff>
    </xdr:from>
    <xdr:to>
      <xdr:col>55</xdr:col>
      <xdr:colOff>50800</xdr:colOff>
      <xdr:row>38</xdr:row>
      <xdr:rowOff>122880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5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141636</xdr:rowOff>
    </xdr:from>
    <xdr:to>
      <xdr:col>50</xdr:col>
      <xdr:colOff>114300</xdr:colOff>
      <xdr:row>37</xdr:row>
      <xdr:rowOff>143373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852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630</xdr:rowOff>
    </xdr:from>
    <xdr:to>
      <xdr:col>50</xdr:col>
      <xdr:colOff>165100</xdr:colOff>
      <xdr:row>38</xdr:row>
      <xdr:rowOff>102230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6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129794</xdr:rowOff>
    </xdr:from>
    <xdr:to>
      <xdr:col>45</xdr:col>
      <xdr:colOff>177800</xdr:colOff>
      <xdr:row>37</xdr:row>
      <xdr:rowOff>143373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4744"/>
          <a:ext cx="8890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24648</xdr:rowOff>
    </xdr:from>
    <xdr:to>
      <xdr:col>46</xdr:col>
      <xdr:colOff>38100</xdr:colOff>
      <xdr:row>38</xdr:row>
      <xdr:rowOff>126248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117375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129794</xdr:rowOff>
    </xdr:from>
    <xdr:to>
      <xdr:col>41</xdr:col>
      <xdr:colOff>50800</xdr:colOff>
      <xdr:row>38</xdr:row>
      <xdr:rowOff>122235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38280</xdr:rowOff>
    </xdr:from>
    <xdr:to>
      <xdr:col>41</xdr:col>
      <xdr:colOff>101600</xdr:colOff>
      <xdr:row>33</xdr:row>
      <xdr:rowOff>139880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131007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132586</xdr:rowOff>
    </xdr:from>
    <xdr:to>
      <xdr:col>36</xdr:col>
      <xdr:colOff>165100</xdr:colOff>
      <xdr:row>39</xdr:row>
      <xdr:rowOff>62736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53863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121140</xdr:rowOff>
    </xdr:from>
    <xdr:to>
      <xdr:col>55</xdr:col>
      <xdr:colOff>50800</xdr:colOff>
      <xdr:row>38</xdr:row>
      <xdr:rowOff>51290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90836</xdr:rowOff>
    </xdr:from>
    <xdr:to>
      <xdr:col>50</xdr:col>
      <xdr:colOff>165100</xdr:colOff>
      <xdr:row>38</xdr:row>
      <xdr:rowOff>20986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37513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92573</xdr:rowOff>
    </xdr:from>
    <xdr:to>
      <xdr:col>46</xdr:col>
      <xdr:colOff>38100</xdr:colOff>
      <xdr:row>38</xdr:row>
      <xdr:rowOff>22723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78994</xdr:rowOff>
    </xdr:from>
    <xdr:to>
      <xdr:col>41</xdr:col>
      <xdr:colOff>101600</xdr:colOff>
      <xdr:row>32</xdr:row>
      <xdr:rowOff>9144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25671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71435</xdr:rowOff>
    </xdr:from>
    <xdr:to>
      <xdr:col>36</xdr:col>
      <xdr:colOff>165100</xdr:colOff>
      <xdr:row>39</xdr:row>
      <xdr:rowOff>1585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18112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107886</xdr:rowOff>
    </xdr:from>
    <xdr:to>
      <xdr:col>55</xdr:col>
      <xdr:colOff>0</xdr:colOff>
      <xdr:row>57</xdr:row>
      <xdr:rowOff>132906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80536"/>
          <a:ext cx="838200" cy="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32194</xdr:rowOff>
    </xdr:from>
    <xdr:to>
      <xdr:col>50</xdr:col>
      <xdr:colOff>114300</xdr:colOff>
      <xdr:row>57</xdr:row>
      <xdr:rowOff>132906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4844"/>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108636</xdr:rowOff>
    </xdr:from>
    <xdr:to>
      <xdr:col>45</xdr:col>
      <xdr:colOff>177800</xdr:colOff>
      <xdr:row>57</xdr:row>
      <xdr:rowOff>32194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66936"/>
          <a:ext cx="889000" cy="4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108636</xdr:rowOff>
    </xdr:from>
    <xdr:to>
      <xdr:col>41</xdr:col>
      <xdr:colOff>50800</xdr:colOff>
      <xdr:row>55</xdr:row>
      <xdr:rowOff>157035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66936"/>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59656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8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57086</xdr:rowOff>
    </xdr:from>
    <xdr:to>
      <xdr:col>55</xdr:col>
      <xdr:colOff>50800</xdr:colOff>
      <xdr:row>57</xdr:row>
      <xdr:rowOff>158686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143463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82106</xdr:rowOff>
    </xdr:from>
    <xdr:to>
      <xdr:col>50</xdr:col>
      <xdr:colOff>165100</xdr:colOff>
      <xdr:row>58</xdr:row>
      <xdr:rowOff>12256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152844</xdr:rowOff>
    </xdr:from>
    <xdr:to>
      <xdr:col>46</xdr:col>
      <xdr:colOff>38100</xdr:colOff>
      <xdr:row>57</xdr:row>
      <xdr:rowOff>82994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57836</xdr:rowOff>
    </xdr:from>
    <xdr:to>
      <xdr:col>41</xdr:col>
      <xdr:colOff>101600</xdr:colOff>
      <xdr:row>54</xdr:row>
      <xdr:rowOff>159436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106235</xdr:rowOff>
    </xdr:from>
    <xdr:to>
      <xdr:col>36</xdr:col>
      <xdr:colOff>165100</xdr:colOff>
      <xdr:row>56</xdr:row>
      <xdr:rowOff>36385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83739</xdr:rowOff>
    </xdr:from>
    <xdr:to>
      <xdr:col>55</xdr:col>
      <xdr:colOff>0</xdr:colOff>
      <xdr:row>78</xdr:row>
      <xdr:rowOff>116886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5683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72858</xdr:rowOff>
    </xdr:from>
    <xdr:to>
      <xdr:col>50</xdr:col>
      <xdr:colOff>114300</xdr:colOff>
      <xdr:row>78</xdr:row>
      <xdr:rowOff>83739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595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135037</xdr:rowOff>
    </xdr:from>
    <xdr:to>
      <xdr:col>45</xdr:col>
      <xdr:colOff>177800</xdr:colOff>
      <xdr:row>78</xdr:row>
      <xdr:rowOff>72858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993787"/>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135037</xdr:rowOff>
    </xdr:from>
    <xdr:to>
      <xdr:col>41</xdr:col>
      <xdr:colOff>50800</xdr:colOff>
      <xdr:row>78</xdr:row>
      <xdr:rowOff>23617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66086</xdr:rowOff>
    </xdr:from>
    <xdr:to>
      <xdr:col>55</xdr:col>
      <xdr:colOff>50800</xdr:colOff>
      <xdr:row>78</xdr:row>
      <xdr:rowOff>167686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152463</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32939</xdr:rowOff>
    </xdr:from>
    <xdr:to>
      <xdr:col>50</xdr:col>
      <xdr:colOff>165100</xdr:colOff>
      <xdr:row>78</xdr:row>
      <xdr:rowOff>134539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125666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22058</xdr:rowOff>
    </xdr:from>
    <xdr:to>
      <xdr:col>46</xdr:col>
      <xdr:colOff>38100</xdr:colOff>
      <xdr:row>78</xdr:row>
      <xdr:rowOff>123658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114785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84237</xdr:rowOff>
    </xdr:from>
    <xdr:to>
      <xdr:col>41</xdr:col>
      <xdr:colOff>101600</xdr:colOff>
      <xdr:row>76</xdr:row>
      <xdr:rowOff>14387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144267</xdr:rowOff>
    </xdr:from>
    <xdr:to>
      <xdr:col>36</xdr:col>
      <xdr:colOff>165100</xdr:colOff>
      <xdr:row>78</xdr:row>
      <xdr:rowOff>74417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65544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72110</xdr:rowOff>
    </xdr:from>
    <xdr:to>
      <xdr:col>54</xdr:col>
      <xdr:colOff>189865</xdr:colOff>
      <xdr:row>97</xdr:row>
      <xdr:rowOff>78339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4060"/>
          <a:ext cx="1270" cy="10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82166</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78339</xdr:rowOff>
    </xdr:from>
    <xdr:to>
      <xdr:col>55</xdr:col>
      <xdr:colOff>88900</xdr:colOff>
      <xdr:row>97</xdr:row>
      <xdr:rowOff>78339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0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18787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72110</xdr:rowOff>
    </xdr:from>
    <xdr:to>
      <xdr:col>55</xdr:col>
      <xdr:colOff>88900</xdr:colOff>
      <xdr:row>91</xdr:row>
      <xdr:rowOff>72110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78339</xdr:rowOff>
    </xdr:from>
    <xdr:to>
      <xdr:col>55</xdr:col>
      <xdr:colOff>0</xdr:colOff>
      <xdr:row>97</xdr:row>
      <xdr:rowOff>113945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08989"/>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57484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4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116212</xdr:rowOff>
    </xdr:from>
    <xdr:to>
      <xdr:col>50</xdr:col>
      <xdr:colOff>114300</xdr:colOff>
      <xdr:row>97</xdr:row>
      <xdr:rowOff>113945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75412"/>
          <a:ext cx="889000" cy="1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78384</xdr:rowOff>
    </xdr:from>
    <xdr:to>
      <xdr:col>50</xdr:col>
      <xdr:colOff>165100</xdr:colOff>
      <xdr:row>97</xdr:row>
      <xdr:rowOff>8534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50375</xdr:rowOff>
    </xdr:from>
    <xdr:to>
      <xdr:col>45</xdr:col>
      <xdr:colOff>177800</xdr:colOff>
      <xdr:row>96</xdr:row>
      <xdr:rowOff>116212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166675"/>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151061</xdr:rowOff>
    </xdr:from>
    <xdr:to>
      <xdr:col>46</xdr:col>
      <xdr:colOff>38100</xdr:colOff>
      <xdr:row>96</xdr:row>
      <xdr:rowOff>81211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50375</xdr:rowOff>
    </xdr:from>
    <xdr:to>
      <xdr:col>41</xdr:col>
      <xdr:colOff>50800</xdr:colOff>
      <xdr:row>95</xdr:row>
      <xdr:rowOff>126251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66675"/>
          <a:ext cx="889000" cy="2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9728</xdr:rowOff>
    </xdr:from>
    <xdr:to>
      <xdr:col>41</xdr:col>
      <xdr:colOff>101600</xdr:colOff>
      <xdr:row>95</xdr:row>
      <xdr:rowOff>111328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102455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94672</xdr:rowOff>
    </xdr:from>
    <xdr:to>
      <xdr:col>36</xdr:col>
      <xdr:colOff>165100</xdr:colOff>
      <xdr:row>95</xdr:row>
      <xdr:rowOff>24822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27539</xdr:rowOff>
    </xdr:from>
    <xdr:to>
      <xdr:col>55</xdr:col>
      <xdr:colOff>50800</xdr:colOff>
      <xdr:row>97</xdr:row>
      <xdr:rowOff>129139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113916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63145</xdr:rowOff>
    </xdr:from>
    <xdr:to>
      <xdr:col>50</xdr:col>
      <xdr:colOff>165100</xdr:colOff>
      <xdr:row>97</xdr:row>
      <xdr:rowOff>164745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155872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65412</xdr:rowOff>
    </xdr:from>
    <xdr:to>
      <xdr:col>46</xdr:col>
      <xdr:colOff>38100</xdr:colOff>
      <xdr:row>96</xdr:row>
      <xdr:rowOff>167012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171025</xdr:rowOff>
    </xdr:from>
    <xdr:to>
      <xdr:col>41</xdr:col>
      <xdr:colOff>101600</xdr:colOff>
      <xdr:row>94</xdr:row>
      <xdr:rowOff>101175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117702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75451</xdr:rowOff>
    </xdr:from>
    <xdr:to>
      <xdr:col>36</xdr:col>
      <xdr:colOff>165100</xdr:colOff>
      <xdr:row>96</xdr:row>
      <xdr:rowOff>5601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168178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116269</xdr:rowOff>
    </xdr:from>
    <xdr:to>
      <xdr:col>85</xdr:col>
      <xdr:colOff>127000</xdr:colOff>
      <xdr:row>38</xdr:row>
      <xdr:rowOff>165798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31369"/>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100647</xdr:rowOff>
    </xdr:from>
    <xdr:to>
      <xdr:col>81</xdr:col>
      <xdr:colOff>50800</xdr:colOff>
      <xdr:row>38</xdr:row>
      <xdr:rowOff>165798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272847"/>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20638</xdr:rowOff>
    </xdr:from>
    <xdr:to>
      <xdr:col>76</xdr:col>
      <xdr:colOff>114300</xdr:colOff>
      <xdr:row>36</xdr:row>
      <xdr:rowOff>100647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507038"/>
          <a:ext cx="889000" cy="76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162577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20638</xdr:rowOff>
    </xdr:from>
    <xdr:to>
      <xdr:col>71</xdr:col>
      <xdr:colOff>177800</xdr:colOff>
      <xdr:row>33</xdr:row>
      <xdr:rowOff>106934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507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76090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5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86377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65469</xdr:rowOff>
    </xdr:from>
    <xdr:to>
      <xdr:col>85</xdr:col>
      <xdr:colOff>177800</xdr:colOff>
      <xdr:row>38</xdr:row>
      <xdr:rowOff>167069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151846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114998</xdr:rowOff>
    </xdr:from>
    <xdr:to>
      <xdr:col>81</xdr:col>
      <xdr:colOff>101600</xdr:colOff>
      <xdr:row>39</xdr:row>
      <xdr:rowOff>45148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36275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49847</xdr:rowOff>
    </xdr:from>
    <xdr:to>
      <xdr:col>76</xdr:col>
      <xdr:colOff>165100</xdr:colOff>
      <xdr:row>36</xdr:row>
      <xdr:rowOff>151447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167974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9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141288</xdr:rowOff>
    </xdr:from>
    <xdr:to>
      <xdr:col>72</xdr:col>
      <xdr:colOff>38100</xdr:colOff>
      <xdr:row>32</xdr:row>
      <xdr:rowOff>71438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4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87965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2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56134</xdr:rowOff>
    </xdr:from>
    <xdr:to>
      <xdr:col>67</xdr:col>
      <xdr:colOff>101600</xdr:colOff>
      <xdr:row>33</xdr:row>
      <xdr:rowOff>157734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2811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64415</xdr:rowOff>
    </xdr:from>
    <xdr:to>
      <xdr:col>85</xdr:col>
      <xdr:colOff>127000</xdr:colOff>
      <xdr:row>74</xdr:row>
      <xdr:rowOff>141605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51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64415</xdr:rowOff>
    </xdr:from>
    <xdr:to>
      <xdr:col>81</xdr:col>
      <xdr:colOff>50800</xdr:colOff>
      <xdr:row>74</xdr:row>
      <xdr:rowOff>67653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51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67653</xdr:rowOff>
    </xdr:from>
    <xdr:to>
      <xdr:col>76</xdr:col>
      <xdr:colOff>114300</xdr:colOff>
      <xdr:row>75</xdr:row>
      <xdr:rowOff>4788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5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165303</xdr:rowOff>
    </xdr:from>
    <xdr:to>
      <xdr:col>71</xdr:col>
      <xdr:colOff>177800</xdr:colOff>
      <xdr:row>75</xdr:row>
      <xdr:rowOff>4788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76813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90805</xdr:rowOff>
    </xdr:from>
    <xdr:to>
      <xdr:col>85</xdr:col>
      <xdr:colOff>177800</xdr:colOff>
      <xdr:row>75</xdr:row>
      <xdr:rowOff>20955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69232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13615</xdr:rowOff>
    </xdr:from>
    <xdr:to>
      <xdr:col>81</xdr:col>
      <xdr:colOff>101600</xdr:colOff>
      <xdr:row>74</xdr:row>
      <xdr:rowOff>115215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16853</xdr:rowOff>
    </xdr:from>
    <xdr:to>
      <xdr:col>76</xdr:col>
      <xdr:colOff>165100</xdr:colOff>
      <xdr:row>74</xdr:row>
      <xdr:rowOff>118453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134980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125438</xdr:rowOff>
    </xdr:from>
    <xdr:to>
      <xdr:col>72</xdr:col>
      <xdr:colOff>38100</xdr:colOff>
      <xdr:row>75</xdr:row>
      <xdr:rowOff>55588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114503</xdr:rowOff>
    </xdr:from>
    <xdr:to>
      <xdr:col>67</xdr:col>
      <xdr:colOff>101600</xdr:colOff>
      <xdr:row>75</xdr:row>
      <xdr:rowOff>44653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61180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100837</xdr:rowOff>
    </xdr:from>
    <xdr:to>
      <xdr:col>85</xdr:col>
      <xdr:colOff>127000</xdr:colOff>
      <xdr:row>97</xdr:row>
      <xdr:rowOff>70168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60037"/>
          <a:ext cx="8382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70168</xdr:rowOff>
    </xdr:from>
    <xdr:to>
      <xdr:col>81</xdr:col>
      <xdr:colOff>50800</xdr:colOff>
      <xdr:row>97</xdr:row>
      <xdr:rowOff>98837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0818"/>
          <a:ext cx="8890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98837</xdr:rowOff>
    </xdr:from>
    <xdr:to>
      <xdr:col>76</xdr:col>
      <xdr:colOff>114300</xdr:colOff>
      <xdr:row>98</xdr:row>
      <xdr:rowOff>98895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29487"/>
          <a:ext cx="889000" cy="1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98895</xdr:rowOff>
    </xdr:from>
    <xdr:to>
      <xdr:col>71</xdr:col>
      <xdr:colOff>177800</xdr:colOff>
      <xdr:row>98</xdr:row>
      <xdr:rowOff>129890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0995"/>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50037</xdr:rowOff>
    </xdr:from>
    <xdr:to>
      <xdr:col>85</xdr:col>
      <xdr:colOff>177800</xdr:colOff>
      <xdr:row>96</xdr:row>
      <xdr:rowOff>151637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72914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19368</xdr:rowOff>
    </xdr:from>
    <xdr:to>
      <xdr:col>81</xdr:col>
      <xdr:colOff>101600</xdr:colOff>
      <xdr:row>97</xdr:row>
      <xdr:rowOff>120968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48037</xdr:rowOff>
    </xdr:from>
    <xdr:to>
      <xdr:col>76</xdr:col>
      <xdr:colOff>165100</xdr:colOff>
      <xdr:row>97</xdr:row>
      <xdr:rowOff>149637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140764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48095</xdr:rowOff>
    </xdr:from>
    <xdr:to>
      <xdr:col>72</xdr:col>
      <xdr:colOff>38100</xdr:colOff>
      <xdr:row>98</xdr:row>
      <xdr:rowOff>149695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140822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4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79090</xdr:rowOff>
    </xdr:from>
    <xdr:to>
      <xdr:col>67</xdr:col>
      <xdr:colOff>101600</xdr:colOff>
      <xdr:row>99</xdr:row>
      <xdr:rowOff>9240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52832</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938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xdr:rowOff>
    </xdr:from>
    <xdr:to>
      <xdr:col>98</xdr:col>
      <xdr:colOff>38100</xdr:colOff>
      <xdr:row>39</xdr:row>
      <xdr:rowOff>103632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94759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98095</xdr:rowOff>
    </xdr:from>
    <xdr:to>
      <xdr:col>116</xdr:col>
      <xdr:colOff>63500</xdr:colOff>
      <xdr:row>56</xdr:row>
      <xdr:rowOff>101112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99295"/>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107470</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101112</xdr:rowOff>
    </xdr:from>
    <xdr:to>
      <xdr:col>111</xdr:col>
      <xdr:colOff>177800</xdr:colOff>
      <xdr:row>56</xdr:row>
      <xdr:rowOff>114005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02312"/>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114005</xdr:rowOff>
    </xdr:from>
    <xdr:to>
      <xdr:col>107</xdr:col>
      <xdr:colOff>50800</xdr:colOff>
      <xdr:row>56</xdr:row>
      <xdr:rowOff>125116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1520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125116</xdr:rowOff>
    </xdr:from>
    <xdr:to>
      <xdr:col>102</xdr:col>
      <xdr:colOff>114300</xdr:colOff>
      <xdr:row>56</xdr:row>
      <xdr:rowOff>135265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2631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93662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47295</xdr:rowOff>
    </xdr:from>
    <xdr:to>
      <xdr:col>116</xdr:col>
      <xdr:colOff>114300</xdr:colOff>
      <xdr:row>56</xdr:row>
      <xdr:rowOff>148895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70172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9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50312</xdr:rowOff>
    </xdr:from>
    <xdr:to>
      <xdr:col>112</xdr:col>
      <xdr:colOff>38100</xdr:colOff>
      <xdr:row>56</xdr:row>
      <xdr:rowOff>151912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143039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63205</xdr:rowOff>
    </xdr:from>
    <xdr:to>
      <xdr:col>107</xdr:col>
      <xdr:colOff>101600</xdr:colOff>
      <xdr:row>56</xdr:row>
      <xdr:rowOff>164805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155932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74316</xdr:rowOff>
    </xdr:from>
    <xdr:to>
      <xdr:col>102</xdr:col>
      <xdr:colOff>165100</xdr:colOff>
      <xdr:row>57</xdr:row>
      <xdr:rowOff>4466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20993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4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84465</xdr:rowOff>
    </xdr:from>
    <xdr:to>
      <xdr:col>98</xdr:col>
      <xdr:colOff>38100</xdr:colOff>
      <xdr:row>57</xdr:row>
      <xdr:rowOff>14615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31142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4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166767</xdr:rowOff>
    </xdr:from>
    <xdr:to>
      <xdr:col>116</xdr:col>
      <xdr:colOff>63500</xdr:colOff>
      <xdr:row>74</xdr:row>
      <xdr:rowOff>71348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82617"/>
          <a:ext cx="8382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71348</xdr:rowOff>
    </xdr:from>
    <xdr:to>
      <xdr:col>111</xdr:col>
      <xdr:colOff>177800</xdr:colOff>
      <xdr:row>74</xdr:row>
      <xdr:rowOff>135357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864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99192</xdr:rowOff>
    </xdr:from>
    <xdr:to>
      <xdr:col>107</xdr:col>
      <xdr:colOff>50800</xdr:colOff>
      <xdr:row>74</xdr:row>
      <xdr:rowOff>135357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78649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108885</xdr:rowOff>
    </xdr:from>
    <xdr:to>
      <xdr:col>102</xdr:col>
      <xdr:colOff>114300</xdr:colOff>
      <xdr:row>74</xdr:row>
      <xdr:rowOff>99192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164025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115967</xdr:rowOff>
    </xdr:from>
    <xdr:to>
      <xdr:col>116</xdr:col>
      <xdr:colOff>114300</xdr:colOff>
      <xdr:row>74</xdr:row>
      <xdr:rowOff>46117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94394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20548</xdr:rowOff>
    </xdr:from>
    <xdr:to>
      <xdr:col>112</xdr:col>
      <xdr:colOff>38100</xdr:colOff>
      <xdr:row>74</xdr:row>
      <xdr:rowOff>122148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113275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84557</xdr:rowOff>
    </xdr:from>
    <xdr:to>
      <xdr:col>107</xdr:col>
      <xdr:colOff>101600</xdr:colOff>
      <xdr:row>75</xdr:row>
      <xdr:rowOff>14707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48392</xdr:rowOff>
    </xdr:from>
    <xdr:to>
      <xdr:col>102</xdr:col>
      <xdr:colOff>165100</xdr:colOff>
      <xdr:row>74</xdr:row>
      <xdr:rowOff>149992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141119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58085</xdr:rowOff>
    </xdr:from>
    <xdr:to>
      <xdr:col>98</xdr:col>
      <xdr:colOff>38100</xdr:colOff>
      <xdr:row>71</xdr:row>
      <xdr:rowOff>159685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4762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489,232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円となっており、増額の大きな要因としては、物件費、扶助費及び積立金の増額であり、物件費ついては前年度比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67,601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円となっており、類似団体平均等を下回っているものの、原油価格・物価高騰の影響等により大きく増加している。扶助費については、前年度比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124,124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県内平均を大きく上回っている。要因としては、国の地方創生臨時交付金による住民税非課税世帯に対する給付金の給付事業などがあり、今後も扶助費の増加が見込まれるが、引き続き社会情勢などの変化に順応した住民サービスを実施する一方、資格審査等の適正化や、市単独事業の見直しなど扶助費総額の抑制に努めていく必要がある。また、積立金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24,040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上回っているが、これは今後見込まれる公共施設の改修、整備等の財政需要に備えるため公共施設整備等基金に積立てを行ったためであり、公共施設個別施設計画に基づく公共施設の老朽化対策や整備を実施するなど施設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68,873
67,621
354.36
35,317,540
33,694,873
1,509,735
19,257,621
25,455,249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83639</xdr:rowOff>
    </xdr:from>
    <xdr:to>
      <xdr:col>24</xdr:col>
      <xdr:colOff>63500</xdr:colOff>
      <xdr:row>38</xdr:row>
      <xdr:rowOff>34109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7289"/>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38</xdr:row>
      <xdr:rowOff>34109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0460"/>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91803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2046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153307</xdr:rowOff>
    </xdr:from>
    <xdr:to>
      <xdr:col>10</xdr:col>
      <xdr:colOff>114300</xdr:colOff>
      <xdr:row>36</xdr:row>
      <xdr:rowOff>91803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1157"/>
          <a:ext cx="889000" cy="4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32839</xdr:rowOff>
    </xdr:from>
    <xdr:to>
      <xdr:col>24</xdr:col>
      <xdr:colOff>114300</xdr:colOff>
      <xdr:row>37</xdr:row>
      <xdr:rowOff>134439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154758</xdr:rowOff>
    </xdr:from>
    <xdr:to>
      <xdr:col>20</xdr:col>
      <xdr:colOff>38100</xdr:colOff>
      <xdr:row>38</xdr:row>
      <xdr:rowOff>84908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9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41003</xdr:rowOff>
    </xdr:from>
    <xdr:to>
      <xdr:col>10</xdr:col>
      <xdr:colOff>165100</xdr:colOff>
      <xdr:row>36</xdr:row>
      <xdr:rowOff>142603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133730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49184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13861</xdr:rowOff>
    </xdr:from>
    <xdr:to>
      <xdr:col>24</xdr:col>
      <xdr:colOff>62865</xdr:colOff>
      <xdr:row>57</xdr:row>
      <xdr:rowOff>51003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72161"/>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54830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51003</xdr:rowOff>
    </xdr:from>
    <xdr:to>
      <xdr:col>24</xdr:col>
      <xdr:colOff>152400</xdr:colOff>
      <xdr:row>57</xdr:row>
      <xdr:rowOff>51003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2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131988</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13861</xdr:rowOff>
    </xdr:from>
    <xdr:to>
      <xdr:col>24</xdr:col>
      <xdr:colOff>152400</xdr:colOff>
      <xdr:row>54</xdr:row>
      <xdr:rowOff>13861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148104</xdr:rowOff>
    </xdr:from>
    <xdr:to>
      <xdr:col>24</xdr:col>
      <xdr:colOff>63500</xdr:colOff>
      <xdr:row>57</xdr:row>
      <xdr:rowOff>97616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9304"/>
          <a:ext cx="8382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14143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4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162716</xdr:rowOff>
    </xdr:from>
    <xdr:to>
      <xdr:col>24</xdr:col>
      <xdr:colOff>114300</xdr:colOff>
      <xdr:row>56</xdr:row>
      <xdr:rowOff>92866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9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97616</xdr:rowOff>
    </xdr:from>
    <xdr:to>
      <xdr:col>19</xdr:col>
      <xdr:colOff>177800</xdr:colOff>
      <xdr:row>57</xdr:row>
      <xdr:rowOff>157585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70266"/>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83979</xdr:rowOff>
    </xdr:from>
    <xdr:to>
      <xdr:col>20</xdr:col>
      <xdr:colOff>38100</xdr:colOff>
      <xdr:row>57</xdr:row>
      <xdr:rowOff>14129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30656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141801</xdr:rowOff>
    </xdr:from>
    <xdr:to>
      <xdr:col>15</xdr:col>
      <xdr:colOff>50800</xdr:colOff>
      <xdr:row>57</xdr:row>
      <xdr:rowOff>157585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85751"/>
          <a:ext cx="8890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67858</xdr:rowOff>
    </xdr:from>
    <xdr:to>
      <xdr:col>15</xdr:col>
      <xdr:colOff>101600</xdr:colOff>
      <xdr:row>56</xdr:row>
      <xdr:rowOff>169458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14535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141801</xdr:rowOff>
    </xdr:from>
    <xdr:to>
      <xdr:col>10</xdr:col>
      <xdr:colOff>114300</xdr:colOff>
      <xdr:row>58</xdr:row>
      <xdr:rowOff>41380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24816</xdr:rowOff>
    </xdr:from>
    <xdr:to>
      <xdr:col>10</xdr:col>
      <xdr:colOff>165100</xdr:colOff>
      <xdr:row>50</xdr:row>
      <xdr:rowOff>126416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142943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164523</xdr:rowOff>
    </xdr:from>
    <xdr:to>
      <xdr:col>6</xdr:col>
      <xdr:colOff>38100</xdr:colOff>
      <xdr:row>57</xdr:row>
      <xdr:rowOff>94673</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111200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97304</xdr:rowOff>
    </xdr:from>
    <xdr:to>
      <xdr:col>24</xdr:col>
      <xdr:colOff>114300</xdr:colOff>
      <xdr:row>57</xdr:row>
      <xdr:rowOff>27454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12231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46816</xdr:rowOff>
    </xdr:from>
    <xdr:to>
      <xdr:col>20</xdr:col>
      <xdr:colOff>38100</xdr:colOff>
      <xdr:row>57</xdr:row>
      <xdr:rowOff>148416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106785</xdr:rowOff>
    </xdr:from>
    <xdr:to>
      <xdr:col>15</xdr:col>
      <xdr:colOff>101600</xdr:colOff>
      <xdr:row>58</xdr:row>
      <xdr:rowOff>36935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28062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91001</xdr:rowOff>
    </xdr:from>
    <xdr:to>
      <xdr:col>10</xdr:col>
      <xdr:colOff>165100</xdr:colOff>
      <xdr:row>52</xdr:row>
      <xdr:rowOff>21151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12278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162030</xdr:rowOff>
    </xdr:from>
    <xdr:to>
      <xdr:col>6</xdr:col>
      <xdr:colOff>38100</xdr:colOff>
      <xdr:row>58</xdr:row>
      <xdr:rowOff>92180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83307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69862</xdr:rowOff>
    </xdr:from>
    <xdr:to>
      <xdr:col>24</xdr:col>
      <xdr:colOff>62865</xdr:colOff>
      <xdr:row>78</xdr:row>
      <xdr:rowOff>101333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71362"/>
          <a:ext cx="1270" cy="14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105160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101333</xdr:rowOff>
    </xdr:from>
    <xdr:to>
      <xdr:col>24</xdr:col>
      <xdr:colOff>152400</xdr:colOff>
      <xdr:row>78</xdr:row>
      <xdr:rowOff>101333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16539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69862</xdr:rowOff>
    </xdr:from>
    <xdr:to>
      <xdr:col>24</xdr:col>
      <xdr:colOff>152400</xdr:colOff>
      <xdr:row>70</xdr:row>
      <xdr:rowOff>69862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7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77026</xdr:rowOff>
    </xdr:from>
    <xdr:to>
      <xdr:col>24</xdr:col>
      <xdr:colOff>63500</xdr:colOff>
      <xdr:row>73</xdr:row>
      <xdr:rowOff>150444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249976"/>
          <a:ext cx="838200" cy="4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156253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2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6376</xdr:rowOff>
    </xdr:from>
    <xdr:to>
      <xdr:col>24</xdr:col>
      <xdr:colOff>114300</xdr:colOff>
      <xdr:row>72</xdr:row>
      <xdr:rowOff>107976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3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41249</xdr:rowOff>
    </xdr:from>
    <xdr:to>
      <xdr:col>19</xdr:col>
      <xdr:colOff>177800</xdr:colOff>
      <xdr:row>73</xdr:row>
      <xdr:rowOff>150444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385649"/>
          <a:ext cx="8890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168377</xdr:rowOff>
    </xdr:from>
    <xdr:to>
      <xdr:col>20</xdr:col>
      <xdr:colOff>38100</xdr:colOff>
      <xdr:row>75</xdr:row>
      <xdr:rowOff>98527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5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89654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41249</xdr:rowOff>
    </xdr:from>
    <xdr:to>
      <xdr:col>15</xdr:col>
      <xdr:colOff>50800</xdr:colOff>
      <xdr:row>75</xdr:row>
      <xdr:rowOff>64262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385649"/>
          <a:ext cx="889000" cy="5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49962</xdr:rowOff>
    </xdr:from>
    <xdr:to>
      <xdr:col>15</xdr:col>
      <xdr:colOff>101600</xdr:colOff>
      <xdr:row>73</xdr:row>
      <xdr:rowOff>151562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5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64262</xdr:rowOff>
    </xdr:from>
    <xdr:to>
      <xdr:col>10</xdr:col>
      <xdr:colOff>114300</xdr:colOff>
      <xdr:row>78</xdr:row>
      <xdr:rowOff>11988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23012"/>
          <a:ext cx="889000" cy="4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19558</xdr:rowOff>
    </xdr:from>
    <xdr:to>
      <xdr:col>10</xdr:col>
      <xdr:colOff>165100</xdr:colOff>
      <xdr:row>76</xdr:row>
      <xdr:rowOff>121158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4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112285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1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104826</xdr:rowOff>
    </xdr:from>
    <xdr:to>
      <xdr:col>6</xdr:col>
      <xdr:colOff>38100</xdr:colOff>
      <xdr:row>79</xdr:row>
      <xdr:rowOff>34976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26226</xdr:rowOff>
    </xdr:from>
    <xdr:to>
      <xdr:col>24</xdr:col>
      <xdr:colOff>114300</xdr:colOff>
      <xdr:row>71</xdr:row>
      <xdr:rowOff>127826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49103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99644</xdr:rowOff>
    </xdr:from>
    <xdr:to>
      <xdr:col>20</xdr:col>
      <xdr:colOff>38100</xdr:colOff>
      <xdr:row>74</xdr:row>
      <xdr:rowOff>29794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46321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161899</xdr:rowOff>
    </xdr:from>
    <xdr:to>
      <xdr:col>15</xdr:col>
      <xdr:colOff>101600</xdr:colOff>
      <xdr:row>72</xdr:row>
      <xdr:rowOff>92049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108576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1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13462</xdr:rowOff>
    </xdr:from>
    <xdr:to>
      <xdr:col>10</xdr:col>
      <xdr:colOff>165100</xdr:colOff>
      <xdr:row>75</xdr:row>
      <xdr:rowOff>115062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131589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132638</xdr:rowOff>
    </xdr:from>
    <xdr:to>
      <xdr:col>6</xdr:col>
      <xdr:colOff>38100</xdr:colOff>
      <xdr:row>78</xdr:row>
      <xdr:rowOff>62788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79315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133719</xdr:rowOff>
    </xdr:from>
    <xdr:to>
      <xdr:col>24</xdr:col>
      <xdr:colOff>62865</xdr:colOff>
      <xdr:row>99</xdr:row>
      <xdr:rowOff>25439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392769"/>
          <a:ext cx="1270" cy="16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29266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25439</xdr:rowOff>
    </xdr:from>
    <xdr:to>
      <xdr:col>24</xdr:col>
      <xdr:colOff>152400</xdr:colOff>
      <xdr:row>99</xdr:row>
      <xdr:rowOff>25439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80396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1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133719</xdr:rowOff>
    </xdr:from>
    <xdr:to>
      <xdr:col>24</xdr:col>
      <xdr:colOff>152400</xdr:colOff>
      <xdr:row>89</xdr:row>
      <xdr:rowOff>133719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3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123279</xdr:rowOff>
    </xdr:from>
    <xdr:to>
      <xdr:col>24</xdr:col>
      <xdr:colOff>63500</xdr:colOff>
      <xdr:row>98</xdr:row>
      <xdr:rowOff>105181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53929"/>
          <a:ext cx="8382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100880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87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78003</xdr:rowOff>
    </xdr:from>
    <xdr:to>
      <xdr:col>24</xdr:col>
      <xdr:colOff>114300</xdr:colOff>
      <xdr:row>94</xdr:row>
      <xdr:rowOff>8153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02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89027</xdr:rowOff>
    </xdr:from>
    <xdr:to>
      <xdr:col>19</xdr:col>
      <xdr:colOff>177800</xdr:colOff>
      <xdr:row>97</xdr:row>
      <xdr:rowOff>123279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76777"/>
          <a:ext cx="889000" cy="3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154623</xdr:rowOff>
    </xdr:from>
    <xdr:to>
      <xdr:col>20</xdr:col>
      <xdr:colOff>38100</xdr:colOff>
      <xdr:row>95</xdr:row>
      <xdr:rowOff>84773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122022</xdr:rowOff>
    </xdr:from>
    <xdr:to>
      <xdr:col>15</xdr:col>
      <xdr:colOff>50800</xdr:colOff>
      <xdr:row>95</xdr:row>
      <xdr:rowOff>89027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895422"/>
          <a:ext cx="889000" cy="4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51639</xdr:rowOff>
    </xdr:from>
    <xdr:to>
      <xdr:col>15</xdr:col>
      <xdr:colOff>101600</xdr:colOff>
      <xdr:row>94</xdr:row>
      <xdr:rowOff>153239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169766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122022</xdr:rowOff>
    </xdr:from>
    <xdr:to>
      <xdr:col>10</xdr:col>
      <xdr:colOff>114300</xdr:colOff>
      <xdr:row>99</xdr:row>
      <xdr:rowOff>92951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895422"/>
          <a:ext cx="889000" cy="11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31522</xdr:rowOff>
    </xdr:from>
    <xdr:to>
      <xdr:col>10</xdr:col>
      <xdr:colOff>165100</xdr:colOff>
      <xdr:row>95</xdr:row>
      <xdr:rowOff>133122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1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124249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29845</xdr:rowOff>
    </xdr:from>
    <xdr:to>
      <xdr:col>6</xdr:col>
      <xdr:colOff>38100</xdr:colOff>
      <xdr:row>96</xdr:row>
      <xdr:rowOff>131445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147972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54381</xdr:rowOff>
    </xdr:from>
    <xdr:to>
      <xdr:col>24</xdr:col>
      <xdr:colOff>114300</xdr:colOff>
      <xdr:row>98</xdr:row>
      <xdr:rowOff>155981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38227</xdr:rowOff>
    </xdr:from>
    <xdr:to>
      <xdr:col>15</xdr:col>
      <xdr:colOff>101600</xdr:colOff>
      <xdr:row>95</xdr:row>
      <xdr:rowOff>139827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130954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71222</xdr:rowOff>
    </xdr:from>
    <xdr:to>
      <xdr:col>10</xdr:col>
      <xdr:colOff>165100</xdr:colOff>
      <xdr:row>93</xdr:row>
      <xdr:rowOff>1372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8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17899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42151</xdr:rowOff>
    </xdr:from>
    <xdr:to>
      <xdr:col>6</xdr:col>
      <xdr:colOff>38100</xdr:colOff>
      <xdr:row>99</xdr:row>
      <xdr:rowOff>143751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134878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39551</xdr:rowOff>
    </xdr:from>
    <xdr:to>
      <xdr:col>55</xdr:col>
      <xdr:colOff>0</xdr:colOff>
      <xdr:row>36</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21175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158750</xdr:rowOff>
    </xdr:from>
    <xdr:to>
      <xdr:col>50</xdr:col>
      <xdr:colOff>114300</xdr:colOff>
      <xdr:row>36</xdr:row>
      <xdr:rowOff>39551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159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143510</xdr:rowOff>
    </xdr:from>
    <xdr:to>
      <xdr:col>45</xdr:col>
      <xdr:colOff>177800</xdr:colOff>
      <xdr:row>35</xdr:row>
      <xdr:rowOff>158750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144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78196</xdr:rowOff>
    </xdr:from>
    <xdr:to>
      <xdr:col>41</xdr:col>
      <xdr:colOff>50800</xdr:colOff>
      <xdr:row>35</xdr:row>
      <xdr:rowOff>143510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0789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59163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xdr:rowOff>
    </xdr:from>
    <xdr:to>
      <xdr:col>55</xdr:col>
      <xdr:colOff>50800</xdr:colOff>
      <xdr:row>36</xdr:row>
      <xdr:rowOff>102326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150603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160201</xdr:rowOff>
    </xdr:from>
    <xdr:to>
      <xdr:col>50</xdr:col>
      <xdr:colOff>165100</xdr:colOff>
      <xdr:row>36</xdr:row>
      <xdr:rowOff>90351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81478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25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107950</xdr:rowOff>
    </xdr:from>
    <xdr:to>
      <xdr:col>46</xdr:col>
      <xdr:colOff>38100</xdr:colOff>
      <xdr:row>36</xdr:row>
      <xdr:rowOff>38100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29227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92710</xdr:rowOff>
    </xdr:from>
    <xdr:to>
      <xdr:col>41</xdr:col>
      <xdr:colOff>101600</xdr:colOff>
      <xdr:row>36</xdr:row>
      <xdr:rowOff>22860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39387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8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27396</xdr:rowOff>
    </xdr:from>
    <xdr:to>
      <xdr:col>36</xdr:col>
      <xdr:colOff>165100</xdr:colOff>
      <xdr:row>35</xdr:row>
      <xdr:rowOff>128996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145523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80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44869</xdr:rowOff>
    </xdr:from>
    <xdr:to>
      <xdr:col>55</xdr:col>
      <xdr:colOff>0</xdr:colOff>
      <xdr:row>57</xdr:row>
      <xdr:rowOff>60833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17519"/>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60833</xdr:rowOff>
    </xdr:from>
    <xdr:to>
      <xdr:col>50</xdr:col>
      <xdr:colOff>114300</xdr:colOff>
      <xdr:row>57</xdr:row>
      <xdr:rowOff>74892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334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74892</xdr:rowOff>
    </xdr:from>
    <xdr:to>
      <xdr:col>45</xdr:col>
      <xdr:colOff>177800</xdr:colOff>
      <xdr:row>57</xdr:row>
      <xdr:rowOff>76378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475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157607</xdr:rowOff>
    </xdr:from>
    <xdr:to>
      <xdr:col>41</xdr:col>
      <xdr:colOff>50800</xdr:colOff>
      <xdr:row>57</xdr:row>
      <xdr:rowOff>76378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8807"/>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165519</xdr:rowOff>
    </xdr:from>
    <xdr:to>
      <xdr:col>55</xdr:col>
      <xdr:colOff>50800</xdr:colOff>
      <xdr:row>57</xdr:row>
      <xdr:rowOff>95669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80446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24092</xdr:rowOff>
    </xdr:from>
    <xdr:to>
      <xdr:col>46</xdr:col>
      <xdr:colOff>38100</xdr:colOff>
      <xdr:row>57</xdr:row>
      <xdr:rowOff>125692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116819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25578</xdr:rowOff>
    </xdr:from>
    <xdr:to>
      <xdr:col>41</xdr:col>
      <xdr:colOff>101600</xdr:colOff>
      <xdr:row>57</xdr:row>
      <xdr:rowOff>127178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118305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61839</xdr:rowOff>
    </xdr:from>
    <xdr:to>
      <xdr:col>55</xdr:col>
      <xdr:colOff>0</xdr:colOff>
      <xdr:row>73</xdr:row>
      <xdr:rowOff>83739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577689"/>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61839</xdr:rowOff>
    </xdr:from>
    <xdr:to>
      <xdr:col>50</xdr:col>
      <xdr:colOff>114300</xdr:colOff>
      <xdr:row>74</xdr:row>
      <xdr:rowOff>56673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577689"/>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53701</xdr:rowOff>
    </xdr:from>
    <xdr:to>
      <xdr:col>45</xdr:col>
      <xdr:colOff>177800</xdr:colOff>
      <xdr:row>74</xdr:row>
      <xdr:rowOff>56673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226651"/>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47555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53701</xdr:rowOff>
    </xdr:from>
    <xdr:to>
      <xdr:col>41</xdr:col>
      <xdr:colOff>50800</xdr:colOff>
      <xdr:row>74</xdr:row>
      <xdr:rowOff>165257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226651"/>
          <a:ext cx="889000" cy="6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32939</xdr:rowOff>
    </xdr:from>
    <xdr:to>
      <xdr:col>55</xdr:col>
      <xdr:colOff>50800</xdr:colOff>
      <xdr:row>73</xdr:row>
      <xdr:rowOff>134539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5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119316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11039</xdr:rowOff>
    </xdr:from>
    <xdr:to>
      <xdr:col>50</xdr:col>
      <xdr:colOff>165100</xdr:colOff>
      <xdr:row>73</xdr:row>
      <xdr:rowOff>112639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129166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3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5873</xdr:rowOff>
    </xdr:from>
    <xdr:to>
      <xdr:col>46</xdr:col>
      <xdr:colOff>38100</xdr:colOff>
      <xdr:row>74</xdr:row>
      <xdr:rowOff>107473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98600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2901</xdr:rowOff>
    </xdr:from>
    <xdr:to>
      <xdr:col>41</xdr:col>
      <xdr:colOff>101600</xdr:colOff>
      <xdr:row>71</xdr:row>
      <xdr:rowOff>104501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1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121028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195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114457</xdr:rowOff>
    </xdr:from>
    <xdr:to>
      <xdr:col>36</xdr:col>
      <xdr:colOff>165100</xdr:colOff>
      <xdr:row>75</xdr:row>
      <xdr:rowOff>44607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61134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5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157226</xdr:rowOff>
    </xdr:from>
    <xdr:to>
      <xdr:col>54</xdr:col>
      <xdr:colOff>189865</xdr:colOff>
      <xdr:row>97</xdr:row>
      <xdr:rowOff>25972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59176"/>
          <a:ext cx="1270" cy="89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29799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25972</xdr:rowOff>
    </xdr:from>
    <xdr:to>
      <xdr:col>55</xdr:col>
      <xdr:colOff>88900</xdr:colOff>
      <xdr:row>97</xdr:row>
      <xdr:rowOff>25972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6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103903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157226</xdr:rowOff>
    </xdr:from>
    <xdr:to>
      <xdr:col>55</xdr:col>
      <xdr:colOff>88900</xdr:colOff>
      <xdr:row>91</xdr:row>
      <xdr:rowOff>157226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5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6617</xdr:rowOff>
    </xdr:from>
    <xdr:to>
      <xdr:col>55</xdr:col>
      <xdr:colOff>0</xdr:colOff>
      <xdr:row>98</xdr:row>
      <xdr:rowOff>23609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37267"/>
          <a:ext cx="838200" cy="1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167746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144869</xdr:rowOff>
    </xdr:from>
    <xdr:to>
      <xdr:col>55</xdr:col>
      <xdr:colOff>50800</xdr:colOff>
      <xdr:row>95</xdr:row>
      <xdr:rowOff>75019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136156</xdr:rowOff>
    </xdr:from>
    <xdr:to>
      <xdr:col>50</xdr:col>
      <xdr:colOff>114300</xdr:colOff>
      <xdr:row>98</xdr:row>
      <xdr:rowOff>23609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95356"/>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157480</xdr:rowOff>
    </xdr:from>
    <xdr:to>
      <xdr:col>50</xdr:col>
      <xdr:colOff>165100</xdr:colOff>
      <xdr:row>95</xdr:row>
      <xdr:rowOff>87630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104157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170295</xdr:rowOff>
    </xdr:from>
    <xdr:to>
      <xdr:col>45</xdr:col>
      <xdr:colOff>177800</xdr:colOff>
      <xdr:row>96</xdr:row>
      <xdr:rowOff>136156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286595"/>
          <a:ext cx="889000" cy="3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133744</xdr:rowOff>
    </xdr:from>
    <xdr:to>
      <xdr:col>46</xdr:col>
      <xdr:colOff>38100</xdr:colOff>
      <xdr:row>95</xdr:row>
      <xdr:rowOff>63894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170295</xdr:rowOff>
    </xdr:from>
    <xdr:to>
      <xdr:col>41</xdr:col>
      <xdr:colOff>50800</xdr:colOff>
      <xdr:row>95</xdr:row>
      <xdr:rowOff>59652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8659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119495</xdr:rowOff>
    </xdr:from>
    <xdr:to>
      <xdr:col>41</xdr:col>
      <xdr:colOff>101600</xdr:colOff>
      <xdr:row>94</xdr:row>
      <xdr:rowOff>49645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0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169063</xdr:rowOff>
    </xdr:from>
    <xdr:to>
      <xdr:col>36</xdr:col>
      <xdr:colOff>165100</xdr:colOff>
      <xdr:row>94</xdr:row>
      <xdr:rowOff>99213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1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115740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8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127267</xdr:rowOff>
    </xdr:from>
    <xdr:to>
      <xdr:col>55</xdr:col>
      <xdr:colOff>50800</xdr:colOff>
      <xdr:row>97</xdr:row>
      <xdr:rowOff>57417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42194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144259</xdr:rowOff>
    </xdr:from>
    <xdr:to>
      <xdr:col>50</xdr:col>
      <xdr:colOff>165100</xdr:colOff>
      <xdr:row>98</xdr:row>
      <xdr:rowOff>74409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65536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85356</xdr:rowOff>
    </xdr:from>
    <xdr:to>
      <xdr:col>46</xdr:col>
      <xdr:colOff>38100</xdr:colOff>
      <xdr:row>97</xdr:row>
      <xdr:rowOff>15506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119495</xdr:rowOff>
    </xdr:from>
    <xdr:to>
      <xdr:col>41</xdr:col>
      <xdr:colOff>101600</xdr:colOff>
      <xdr:row>95</xdr:row>
      <xdr:rowOff>49645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8852</xdr:rowOff>
    </xdr:from>
    <xdr:to>
      <xdr:col>36</xdr:col>
      <xdr:colOff>165100</xdr:colOff>
      <xdr:row>95</xdr:row>
      <xdr:rowOff>110452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60452</xdr:rowOff>
    </xdr:from>
    <xdr:to>
      <xdr:col>85</xdr:col>
      <xdr:colOff>127000</xdr:colOff>
      <xdr:row>38</xdr:row>
      <xdr:rowOff>25171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04102"/>
          <a:ext cx="838200" cy="1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24714</xdr:rowOff>
    </xdr:from>
    <xdr:to>
      <xdr:col>81</xdr:col>
      <xdr:colOff>50800</xdr:colOff>
      <xdr:row>38</xdr:row>
      <xdr:rowOff>25171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398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48946</xdr:rowOff>
    </xdr:from>
    <xdr:to>
      <xdr:col>76</xdr:col>
      <xdr:colOff>114300</xdr:colOff>
      <xdr:row>38</xdr:row>
      <xdr:rowOff>24714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049696"/>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48946</xdr:rowOff>
    </xdr:from>
    <xdr:to>
      <xdr:col>71</xdr:col>
      <xdr:colOff>177800</xdr:colOff>
      <xdr:row>37</xdr:row>
      <xdr:rowOff>61138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49696"/>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xdr:rowOff>
    </xdr:from>
    <xdr:to>
      <xdr:col>85</xdr:col>
      <xdr:colOff>177800</xdr:colOff>
      <xdr:row>37</xdr:row>
      <xdr:rowOff>111252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145364</xdr:rowOff>
    </xdr:from>
    <xdr:to>
      <xdr:col>76</xdr:col>
      <xdr:colOff>165100</xdr:colOff>
      <xdr:row>38</xdr:row>
      <xdr:rowOff>75515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66641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169596</xdr:rowOff>
    </xdr:from>
    <xdr:to>
      <xdr:col>72</xdr:col>
      <xdr:colOff>38100</xdr:colOff>
      <xdr:row>35</xdr:row>
      <xdr:rowOff>99746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116273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10338</xdr:rowOff>
    </xdr:from>
    <xdr:to>
      <xdr:col>67</xdr:col>
      <xdr:colOff>101600</xdr:colOff>
      <xdr:row>37</xdr:row>
      <xdr:rowOff>111938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103065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163475</xdr:rowOff>
    </xdr:from>
    <xdr:to>
      <xdr:col>85</xdr:col>
      <xdr:colOff>127000</xdr:colOff>
      <xdr:row>56</xdr:row>
      <xdr:rowOff>61355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93225"/>
          <a:ext cx="8382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163475</xdr:rowOff>
    </xdr:from>
    <xdr:to>
      <xdr:col>81</xdr:col>
      <xdr:colOff>50800</xdr:colOff>
      <xdr:row>56</xdr:row>
      <xdr:rowOff>49240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93225"/>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3324</xdr:rowOff>
    </xdr:from>
    <xdr:to>
      <xdr:col>76</xdr:col>
      <xdr:colOff>114300</xdr:colOff>
      <xdr:row>56</xdr:row>
      <xdr:rowOff>49240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8918724"/>
          <a:ext cx="889000" cy="7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3324</xdr:rowOff>
    </xdr:from>
    <xdr:to>
      <xdr:col>71</xdr:col>
      <xdr:colOff>177800</xdr:colOff>
      <xdr:row>54</xdr:row>
      <xdr:rowOff>20403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8918724"/>
          <a:ext cx="889000" cy="3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10555</xdr:rowOff>
    </xdr:from>
    <xdr:to>
      <xdr:col>85</xdr:col>
      <xdr:colOff>177800</xdr:colOff>
      <xdr:row>56</xdr:row>
      <xdr:rowOff>112155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33432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112675</xdr:rowOff>
    </xdr:from>
    <xdr:to>
      <xdr:col>81</xdr:col>
      <xdr:colOff>101600</xdr:colOff>
      <xdr:row>56</xdr:row>
      <xdr:rowOff>42825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59352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169890</xdr:rowOff>
    </xdr:from>
    <xdr:to>
      <xdr:col>76</xdr:col>
      <xdr:colOff>165100</xdr:colOff>
      <xdr:row>56</xdr:row>
      <xdr:rowOff>100040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116567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123974</xdr:rowOff>
    </xdr:from>
    <xdr:to>
      <xdr:col>72</xdr:col>
      <xdr:colOff>38100</xdr:colOff>
      <xdr:row>52</xdr:row>
      <xdr:rowOff>54124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88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70651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6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141053</xdr:rowOff>
    </xdr:from>
    <xdr:to>
      <xdr:col>67</xdr:col>
      <xdr:colOff>101600</xdr:colOff>
      <xdr:row>54</xdr:row>
      <xdr:rowOff>71203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87730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116269</xdr:rowOff>
    </xdr:from>
    <xdr:to>
      <xdr:col>85</xdr:col>
      <xdr:colOff>127000</xdr:colOff>
      <xdr:row>78</xdr:row>
      <xdr:rowOff>165799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8936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100648</xdr:rowOff>
    </xdr:from>
    <xdr:to>
      <xdr:col>81</xdr:col>
      <xdr:colOff>50800</xdr:colOff>
      <xdr:row>78</xdr:row>
      <xdr:rowOff>165799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130848"/>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20638</xdr:rowOff>
    </xdr:from>
    <xdr:to>
      <xdr:col>76</xdr:col>
      <xdr:colOff>114300</xdr:colOff>
      <xdr:row>76</xdr:row>
      <xdr:rowOff>100648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365038"/>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162577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20638</xdr:rowOff>
    </xdr:from>
    <xdr:to>
      <xdr:col>71</xdr:col>
      <xdr:colOff>177800</xdr:colOff>
      <xdr:row>73</xdr:row>
      <xdr:rowOff>106934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365038"/>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76090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4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86377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65469</xdr:rowOff>
    </xdr:from>
    <xdr:to>
      <xdr:col>85</xdr:col>
      <xdr:colOff>177800</xdr:colOff>
      <xdr:row>78</xdr:row>
      <xdr:rowOff>167069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151846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114999</xdr:rowOff>
    </xdr:from>
    <xdr:to>
      <xdr:col>81</xdr:col>
      <xdr:colOff>101600</xdr:colOff>
      <xdr:row>79</xdr:row>
      <xdr:rowOff>45149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36276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8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49848</xdr:rowOff>
    </xdr:from>
    <xdr:to>
      <xdr:col>76</xdr:col>
      <xdr:colOff>165100</xdr:colOff>
      <xdr:row>76</xdr:row>
      <xdr:rowOff>151448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167974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8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141288</xdr:rowOff>
    </xdr:from>
    <xdr:to>
      <xdr:col>72</xdr:col>
      <xdr:colOff>38100</xdr:colOff>
      <xdr:row>72</xdr:row>
      <xdr:rowOff>71438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3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87965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0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56134</xdr:rowOff>
    </xdr:from>
    <xdr:to>
      <xdr:col>67</xdr:col>
      <xdr:colOff>101600</xdr:colOff>
      <xdr:row>73</xdr:row>
      <xdr:rowOff>157734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2811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64415</xdr:rowOff>
    </xdr:from>
    <xdr:to>
      <xdr:col>85</xdr:col>
      <xdr:colOff>127000</xdr:colOff>
      <xdr:row>94</xdr:row>
      <xdr:rowOff>141605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180715"/>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64415</xdr:rowOff>
    </xdr:from>
    <xdr:to>
      <xdr:col>81</xdr:col>
      <xdr:colOff>50800</xdr:colOff>
      <xdr:row>94</xdr:row>
      <xdr:rowOff>67653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1807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67653</xdr:rowOff>
    </xdr:from>
    <xdr:to>
      <xdr:col>76</xdr:col>
      <xdr:colOff>114300</xdr:colOff>
      <xdr:row>95</xdr:row>
      <xdr:rowOff>4787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18395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165303</xdr:rowOff>
    </xdr:from>
    <xdr:to>
      <xdr:col>71</xdr:col>
      <xdr:colOff>177800</xdr:colOff>
      <xdr:row>95</xdr:row>
      <xdr:rowOff>4787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90805</xdr:rowOff>
    </xdr:from>
    <xdr:to>
      <xdr:col>85</xdr:col>
      <xdr:colOff>177800</xdr:colOff>
      <xdr:row>95</xdr:row>
      <xdr:rowOff>20955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69232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13615</xdr:rowOff>
    </xdr:from>
    <xdr:to>
      <xdr:col>81</xdr:col>
      <xdr:colOff>101600</xdr:colOff>
      <xdr:row>94</xdr:row>
      <xdr:rowOff>115215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2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16853</xdr:rowOff>
    </xdr:from>
    <xdr:to>
      <xdr:col>76</xdr:col>
      <xdr:colOff>165100</xdr:colOff>
      <xdr:row>94</xdr:row>
      <xdr:rowOff>118453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134980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9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125437</xdr:rowOff>
    </xdr:from>
    <xdr:to>
      <xdr:col>72</xdr:col>
      <xdr:colOff>38100</xdr:colOff>
      <xdr:row>95</xdr:row>
      <xdr:rowOff>55587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72114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114503</xdr:rowOff>
    </xdr:from>
    <xdr:to>
      <xdr:col>67</xdr:col>
      <xdr:colOff>101600</xdr:colOff>
      <xdr:row>95</xdr:row>
      <xdr:rowOff>44653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61180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489,232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増額の主な要因としては、国の地方創生臨時交付金による住民税非課税世帯に対する給付金の給付事業などにより民生費が前年度比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185,145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道路の補修工事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4,946</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29,993</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円となったことなどが挙げられる。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減額となったのは、衛生費、労働費、商工費、教育費、公債費であるが、新型コロナウイルスワクチン接種事業の終了などを要因として大きな減額となった衛生費以外の項目では微減であった。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年度は、歳出が増加し、国庫支出金の減少などにより歳入が減少したため、実質収支額が前年度と比べて約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億円減、標準財政規模に占める割合は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％となり、実質単年度収支は標準財政規模に占める割合で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7.49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％となった。財政調整基金残高は、取崩しを行うことなく積立てたため、前年度比で増加している。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年度においても、全ての会計で黒字となっており、今後も歳入歳出予算の適切な執行に努め、一層の財政健全化を図っていく。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、歳入が前年度に比べ減少し、歳出が増加したため、黒字額が減少した。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歳入は増加したが、保険給付費の増加による歳出の増加が上回ったため、黒字額が減少した。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実質公債費比率の分子のうち、プラス項目の「元利償還金」が減少したが、マイナス項目である「元利償還金、準元利償還金に係る基準財政需要額算入額」も減少したため、トータルで分子の数値は増加となった。分母項目は、標準的な一般財源の大きさを示す「標準財政規模」は微増だったものの、マイナス項目である「元利償還金、準元利償還金に係る基準財政需要額算入額」が減少したため、トータルで分母の数値も増加となった。今後も引き続き、地方債発行の抑制を図り、実質公債費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のうち「地方債の現在高」及び「特別会計の地方債の償還に充てる一般会計負担見込額」が減少したため、プラス項目の将来負担額は減少した。マイナス項目の「地方債残高に係る基準財政需要額見込額」等が減少したが、プラス項目の将来負担額の減少額の方が大きかったため、トータルで分子の数値は減少した。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分母項目は、プラス項目である「標準財政規模」が微増、マイナス項目である「元利償還金、準元利償還金に係る基準財政需要額参入額」は減少したため、分母の数値は増加した。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分子が減少し、分母が増加したため、比率は前年度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％の大幅な下降となった。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財政調整基金については、決算余剰金の一部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を積み立てたため増加した。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減債基金については、基準財政需要額に算入された臨時財政対策債償還基金費相当分を積立てたため、前年度から基金残高が増加した。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その他特定目的基金については、後年度の財政需要のため、</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公共施設整備等基金に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費の増加や公共施設の老朽化対策など経常経費の増大により財源不足が見込まれ、財政調整基金や各特定目的基金の取崩しにより対応せざるを得ない状況が今後予想されるが、事務事業や補助金等の見直しなどにより財源不足を圧縮し、可能な限り収支均衡を図ることで財政調整基金及び特定目的基金からの取崩しを抑制し残高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積立額が多い上位５つの基金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・・・公共施設の整備等に要する経費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・スクラム基金　　　　・・・高齢者等の保健福祉の増進と地域福祉の向上に資する事業に要する経費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　・・・木材利用の普及啓発、林業の担い手確保及び森林の環境整備に要する経費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・奨学基金　　　　　　・・・奨学資金の貸与に関する事務の円滑かつ効率的な実施に要する経費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・スポーツ文化振興基金・・・市民スポーツ及び文化の振興に資する事業に要する経費</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その他特定目的基金残高は、公共施設の老朽化対策など、後年度の財政需要に備えるため、公共施設整備等基金に積立てを行ったため増加した。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スポーツ文化振興基金については、マラソン大会等のスポーツイベントの経費として取崩しを行った。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その他の特定目的金について、設置目的に関連した事業の実施に係る財源として取崩しを行うことが見込まれるが、収支の状況等に応じ積立てを行い、基金残高の維持に努めていく。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取り崩しを行うことなく、決算余剰金の一部（</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事務事業や補助金等の見直しなどにより財源不足を圧縮し、可能な限り収支均衡を図ることで財政調整基金の取り崩しをできる限り行わないことを目標にし財政調整機能の維持に努める。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基準財政需要額に算入された臨時財政対策債償還基金費相当分を積立てたため、前年度から基金残高が増加した。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については、緩やかに減少していく見込みであり、償還等の財源として減債基金の積立てを行う財政計画は無いが、将来的に大規模な事業を実施することになった場合などを想定し市債の適正な管理を行うことができるよう、収支の状況等を見ながら積立て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35317540</v>
      </c>
      <c r="BO4" s="371"/>
      <c r="BP4" s="371"/>
      <c r="BQ4" s="371"/>
      <c r="BR4" s="371"/>
      <c r="BS4" s="371"/>
      <c r="BT4" s="371"/>
      <c r="BU4" s="372"/>
      <c r="BV4" s="370">
        <v>35650613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15.8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33694873</v>
      </c>
      <c r="BO5" s="408"/>
      <c r="BP5" s="408"/>
      <c r="BQ5" s="408"/>
      <c r="BR5" s="408"/>
      <c r="BS5" s="408"/>
      <c r="BT5" s="408"/>
      <c r="BU5" s="409"/>
      <c r="BV5" s="407">
        <v>32498782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97.7</v>
      </c>
      <c r="CU5" s="405"/>
      <c r="CV5" s="405"/>
      <c r="CW5" s="405"/>
      <c r="CX5" s="405"/>
      <c r="CY5" s="405"/>
      <c r="CZ5" s="405"/>
      <c r="DA5" s="406"/>
      <c r="DB5" s="404">
        <v>94.1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1622667</v>
      </c>
      <c r="BO6" s="408"/>
      <c r="BP6" s="408"/>
      <c r="BQ6" s="408"/>
      <c r="BR6" s="408"/>
      <c r="BS6" s="408"/>
      <c r="BT6" s="408"/>
      <c r="BU6" s="409"/>
      <c r="BV6" s="407">
        <v>3151831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98.5</v>
      </c>
      <c r="CU6" s="445"/>
      <c r="CV6" s="445"/>
      <c r="CW6" s="445"/>
      <c r="CX6" s="445"/>
      <c r="CY6" s="445"/>
      <c r="CZ6" s="445"/>
      <c r="DA6" s="446"/>
      <c r="DB6" s="444">
        <v>95.8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112932</v>
      </c>
      <c r="BO7" s="408"/>
      <c r="BP7" s="408"/>
      <c r="BQ7" s="408"/>
      <c r="BR7" s="408"/>
      <c r="BS7" s="408"/>
      <c r="BT7" s="408"/>
      <c r="BU7" s="409"/>
      <c r="BV7" s="407">
        <v>136016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19257621</v>
      </c>
      <c r="CU7" s="408"/>
      <c r="CV7" s="408"/>
      <c r="CW7" s="408"/>
      <c r="CX7" s="408"/>
      <c r="CY7" s="408"/>
      <c r="CZ7" s="408"/>
      <c r="DA7" s="409"/>
      <c r="DB7" s="407">
        <v>19103538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1509735</v>
      </c>
      <c r="BO8" s="408"/>
      <c r="BP8" s="408"/>
      <c r="BQ8" s="408"/>
      <c r="BR8" s="408"/>
      <c r="BS8" s="408"/>
      <c r="BT8" s="408"/>
      <c r="BU8" s="409"/>
      <c r="BV8" s="407">
        <v>3015815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72087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-1506080</v>
      </c>
      <c r="BO9" s="408"/>
      <c r="BP9" s="408"/>
      <c r="BQ9" s="408"/>
      <c r="BR9" s="408"/>
      <c r="BS9" s="408"/>
      <c r="BT9" s="408"/>
      <c r="BU9" s="409"/>
      <c r="BV9" s="407">
        <v>-66802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75457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101</v>
      </c>
      <c r="AV10" s="440"/>
      <c r="AW10" s="440"/>
      <c r="AX10" s="440"/>
      <c r="AY10" s="441" t="s">
        <v>115</v>
      </c>
      <c r="AZ10" s="442"/>
      <c r="BA10" s="442"/>
      <c r="BB10" s="442"/>
      <c r="BC10" s="442"/>
      <c r="BD10" s="442"/>
      <c r="BE10" s="442"/>
      <c r="BF10" s="442"/>
      <c r="BG10" s="442"/>
      <c r="BH10" s="442"/>
      <c r="BI10" s="442"/>
      <c r="BJ10" s="442"/>
      <c r="BK10" s="442"/>
      <c r="BL10" s="442"/>
      <c r="BM10" s="443"/>
      <c r="BN10" s="407">
        <v>500018</v>
      </c>
      <c r="BO10" s="408"/>
      <c r="BP10" s="408"/>
      <c r="BQ10" s="408"/>
      <c r="BR10" s="408"/>
      <c r="BS10" s="408"/>
      <c r="BT10" s="408"/>
      <c r="BU10" s="409"/>
      <c r="BV10" s="407">
        <v>500012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68873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101</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67621</v>
      </c>
      <c r="S13" s="492"/>
      <c r="T13" s="492"/>
      <c r="U13" s="492"/>
      <c r="V13" s="493"/>
      <c r="W13" s="423" t="s">
        <v>131</v>
      </c>
      <c r="X13" s="424"/>
      <c r="Y13" s="424"/>
      <c r="Z13" s="424"/>
      <c r="AA13" s="424"/>
      <c r="AB13" s="414"/>
      <c r="AC13" s="458">
        <v>3780</v>
      </c>
      <c r="AD13" s="459"/>
      <c r="AE13" s="459"/>
      <c r="AF13" s="459"/>
      <c r="AG13" s="501"/>
      <c r="AH13" s="458">
        <v>4488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-1006062</v>
      </c>
      <c r="BO13" s="408"/>
      <c r="BP13" s="408"/>
      <c r="BQ13" s="408"/>
      <c r="BR13" s="408"/>
      <c r="BS13" s="408"/>
      <c r="BT13" s="408"/>
      <c r="BU13" s="409"/>
      <c r="BV13" s="407">
        <v>433210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6.2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69455</v>
      </c>
      <c r="S14" s="492"/>
      <c r="T14" s="492"/>
      <c r="U14" s="492"/>
      <c r="V14" s="493"/>
      <c r="W14" s="397"/>
      <c r="X14" s="398"/>
      <c r="Y14" s="398"/>
      <c r="Z14" s="398"/>
      <c r="AA14" s="398"/>
      <c r="AB14" s="387"/>
      <c r="AC14" s="494">
        <v>11.1</v>
      </c>
      <c r="AD14" s="495"/>
      <c r="AE14" s="495"/>
      <c r="AF14" s="495"/>
      <c r="AG14" s="496"/>
      <c r="AH14" s="494">
        <v>12.7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v>
      </c>
      <c r="CU14" s="506"/>
      <c r="CV14" s="506"/>
      <c r="CW14" s="506"/>
      <c r="CX14" s="506"/>
      <c r="CY14" s="506"/>
      <c r="CZ14" s="506"/>
      <c r="DA14" s="507"/>
      <c r="DB14" s="505">
        <v>37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68261</v>
      </c>
      <c r="S15" s="492"/>
      <c r="T15" s="492"/>
      <c r="U15" s="492"/>
      <c r="V15" s="493"/>
      <c r="W15" s="423" t="s">
        <v>137</v>
      </c>
      <c r="X15" s="424"/>
      <c r="Y15" s="424"/>
      <c r="Z15" s="424"/>
      <c r="AA15" s="424"/>
      <c r="AB15" s="414"/>
      <c r="AC15" s="458">
        <v>11123</v>
      </c>
      <c r="AD15" s="459"/>
      <c r="AE15" s="459"/>
      <c r="AF15" s="459"/>
      <c r="AG15" s="501"/>
      <c r="AH15" s="458">
        <v>11619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10499813</v>
      </c>
      <c r="BO15" s="371"/>
      <c r="BP15" s="371"/>
      <c r="BQ15" s="371"/>
      <c r="BR15" s="371"/>
      <c r="BS15" s="371"/>
      <c r="BT15" s="371"/>
      <c r="BU15" s="372"/>
      <c r="BV15" s="370">
        <v>10306689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32.799999999999997</v>
      </c>
      <c r="AD16" s="495"/>
      <c r="AE16" s="495"/>
      <c r="AF16" s="495"/>
      <c r="AG16" s="496"/>
      <c r="AH16" s="494">
        <v>32.9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16315614</v>
      </c>
      <c r="BO16" s="408"/>
      <c r="BP16" s="408"/>
      <c r="BQ16" s="408"/>
      <c r="BR16" s="408"/>
      <c r="BS16" s="408"/>
      <c r="BT16" s="408"/>
      <c r="BU16" s="409"/>
      <c r="BV16" s="407">
        <v>16039749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19000</v>
      </c>
      <c r="AD17" s="459"/>
      <c r="AE17" s="459"/>
      <c r="AF17" s="459"/>
      <c r="AG17" s="501"/>
      <c r="AH17" s="458">
        <v>19214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13282548</v>
      </c>
      <c r="BO17" s="408"/>
      <c r="BP17" s="408"/>
      <c r="BQ17" s="408"/>
      <c r="BR17" s="408"/>
      <c r="BS17" s="408"/>
      <c r="BT17" s="408"/>
      <c r="BU17" s="409"/>
      <c r="BV17" s="407">
        <v>13025826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354.36</v>
      </c>
      <c r="M18" s="531"/>
      <c r="N18" s="531"/>
      <c r="O18" s="531"/>
      <c r="P18" s="531"/>
      <c r="Q18" s="531"/>
      <c r="R18" s="532"/>
      <c r="S18" s="532"/>
      <c r="T18" s="532"/>
      <c r="U18" s="532"/>
      <c r="V18" s="533"/>
      <c r="W18" s="425"/>
      <c r="X18" s="426"/>
      <c r="Y18" s="426"/>
      <c r="Z18" s="426"/>
      <c r="AA18" s="426"/>
      <c r="AB18" s="417"/>
      <c r="AC18" s="534">
        <v>56</v>
      </c>
      <c r="AD18" s="535"/>
      <c r="AE18" s="535"/>
      <c r="AF18" s="535"/>
      <c r="AG18" s="536"/>
      <c r="AH18" s="534">
        <v>54.4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19129314</v>
      </c>
      <c r="BO18" s="408"/>
      <c r="BP18" s="408"/>
      <c r="BQ18" s="408"/>
      <c r="BR18" s="408"/>
      <c r="BS18" s="408"/>
      <c r="BT18" s="408"/>
      <c r="BU18" s="409"/>
      <c r="BV18" s="407">
        <v>18435597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25222718</v>
      </c>
      <c r="BO19" s="408"/>
      <c r="BP19" s="408"/>
      <c r="BQ19" s="408"/>
      <c r="BR19" s="408"/>
      <c r="BS19" s="408"/>
      <c r="BT19" s="408"/>
      <c r="BU19" s="409"/>
      <c r="BV19" s="407">
        <v>25055234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29792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25455249</v>
      </c>
      <c r="BO22" s="371"/>
      <c r="BP22" s="371"/>
      <c r="BQ22" s="371"/>
      <c r="BR22" s="371"/>
      <c r="BS22" s="371"/>
      <c r="BT22" s="371"/>
      <c r="BU22" s="372"/>
      <c r="BV22" s="370">
        <v>28169206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20610592</v>
      </c>
      <c r="BO23" s="408"/>
      <c r="BP23" s="408"/>
      <c r="BQ23" s="408"/>
      <c r="BR23" s="408"/>
      <c r="BS23" s="408"/>
      <c r="BT23" s="408"/>
      <c r="BU23" s="409"/>
      <c r="BV23" s="407">
        <v>22049336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9700</v>
      </c>
      <c r="R24" s="459"/>
      <c r="S24" s="459"/>
      <c r="T24" s="459"/>
      <c r="U24" s="459"/>
      <c r="V24" s="501"/>
      <c r="W24" s="553"/>
      <c r="X24" s="554"/>
      <c r="Y24" s="555"/>
      <c r="Z24" s="457" t="s">
        <v>162</v>
      </c>
      <c r="AA24" s="437"/>
      <c r="AB24" s="437"/>
      <c r="AC24" s="437"/>
      <c r="AD24" s="437"/>
      <c r="AE24" s="437"/>
      <c r="AF24" s="437"/>
      <c r="AG24" s="438"/>
      <c r="AH24" s="458">
        <v>488</v>
      </c>
      <c r="AI24" s="459"/>
      <c r="AJ24" s="459"/>
      <c r="AK24" s="459"/>
      <c r="AL24" s="501"/>
      <c r="AM24" s="458">
        <v>1518656</v>
      </c>
      <c r="AN24" s="459"/>
      <c r="AO24" s="459"/>
      <c r="AP24" s="459"/>
      <c r="AQ24" s="459"/>
      <c r="AR24" s="501"/>
      <c r="AS24" s="458">
        <v>3112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12681707</v>
      </c>
      <c r="BO24" s="408"/>
      <c r="BP24" s="408"/>
      <c r="BQ24" s="408"/>
      <c r="BR24" s="408"/>
      <c r="BS24" s="408"/>
      <c r="BT24" s="408"/>
      <c r="BU24" s="409"/>
      <c r="BV24" s="407">
        <v>14209657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4562799</v>
      </c>
      <c r="BO25" s="371"/>
      <c r="BP25" s="371"/>
      <c r="BQ25" s="371"/>
      <c r="BR25" s="371"/>
      <c r="BS25" s="371"/>
      <c r="BT25" s="371"/>
      <c r="BU25" s="372"/>
      <c r="BV25" s="370">
        <v>3466506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6850</v>
      </c>
      <c r="R26" s="459"/>
      <c r="S26" s="459"/>
      <c r="T26" s="459"/>
      <c r="U26" s="459"/>
      <c r="V26" s="501"/>
      <c r="W26" s="553"/>
      <c r="X26" s="554"/>
      <c r="Y26" s="555"/>
      <c r="Z26" s="457" t="s">
        <v>168</v>
      </c>
      <c r="AA26" s="559"/>
      <c r="AB26" s="559"/>
      <c r="AC26" s="559"/>
      <c r="AD26" s="559"/>
      <c r="AE26" s="559"/>
      <c r="AF26" s="559"/>
      <c r="AG26" s="560"/>
      <c r="AH26" s="458">
        <v>22</v>
      </c>
      <c r="AI26" s="459"/>
      <c r="AJ26" s="459"/>
      <c r="AK26" s="459"/>
      <c r="AL26" s="501"/>
      <c r="AM26" s="458">
        <v>67408</v>
      </c>
      <c r="AN26" s="459"/>
      <c r="AO26" s="459"/>
      <c r="AP26" s="459"/>
      <c r="AQ26" s="459"/>
      <c r="AR26" s="501"/>
      <c r="AS26" s="458">
        <v>3064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5000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31288</v>
      </c>
      <c r="AN27" s="459"/>
      <c r="AO27" s="459"/>
      <c r="AP27" s="459"/>
      <c r="AQ27" s="459"/>
      <c r="AR27" s="501"/>
      <c r="AS27" s="458">
        <v>3911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458922</v>
      </c>
      <c r="BO27" s="527"/>
      <c r="BP27" s="527"/>
      <c r="BQ27" s="527"/>
      <c r="BR27" s="527"/>
      <c r="BS27" s="527"/>
      <c r="BT27" s="527"/>
      <c r="BU27" s="528"/>
      <c r="BV27" s="526">
        <v>538684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2313748</v>
      </c>
      <c r="BO28" s="371"/>
      <c r="BP28" s="371"/>
      <c r="BQ28" s="371"/>
      <c r="BR28" s="371"/>
      <c r="BS28" s="371"/>
      <c r="BT28" s="371"/>
      <c r="BU28" s="372"/>
      <c r="BV28" s="370">
        <v>1813730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21</v>
      </c>
      <c r="M29" s="459"/>
      <c r="N29" s="459"/>
      <c r="O29" s="459"/>
      <c r="P29" s="501"/>
      <c r="Q29" s="458">
        <v>4060</v>
      </c>
      <c r="R29" s="459"/>
      <c r="S29" s="459"/>
      <c r="T29" s="459"/>
      <c r="U29" s="459"/>
      <c r="V29" s="501"/>
      <c r="W29" s="556"/>
      <c r="X29" s="557"/>
      <c r="Y29" s="558"/>
      <c r="Z29" s="457" t="s">
        <v>177</v>
      </c>
      <c r="AA29" s="437"/>
      <c r="AB29" s="437"/>
      <c r="AC29" s="437"/>
      <c r="AD29" s="437"/>
      <c r="AE29" s="437"/>
      <c r="AF29" s="437"/>
      <c r="AG29" s="438"/>
      <c r="AH29" s="458">
        <v>496</v>
      </c>
      <c r="AI29" s="459"/>
      <c r="AJ29" s="459"/>
      <c r="AK29" s="459"/>
      <c r="AL29" s="501"/>
      <c r="AM29" s="458">
        <v>1549944</v>
      </c>
      <c r="AN29" s="459"/>
      <c r="AO29" s="459"/>
      <c r="AP29" s="459"/>
      <c r="AQ29" s="459"/>
      <c r="AR29" s="501"/>
      <c r="AS29" s="458">
        <v>3125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452508</v>
      </c>
      <c r="BO29" s="408"/>
      <c r="BP29" s="408"/>
      <c r="BQ29" s="408"/>
      <c r="BR29" s="408"/>
      <c r="BS29" s="408"/>
      <c r="BT29" s="408"/>
      <c r="BU29" s="409"/>
      <c r="BV29" s="407">
        <v>354913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3133128</v>
      </c>
      <c r="BO30" s="527"/>
      <c r="BP30" s="527"/>
      <c r="BQ30" s="527"/>
      <c r="BR30" s="527"/>
      <c r="BS30" s="527"/>
      <c r="BT30" s="527"/>
      <c r="BU30" s="528"/>
      <c r="BV30" s="526">
        <v>2125588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国民健康保険事業費特別会計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那須地区広域事務組合（一般会計）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大田原市管理公社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子育て支援券特別会計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那須地区広域事務組合（広域クリーンセンター大田原事業特別会計）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那須野が原文化振興財団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那須地区広域事務組合（黒羽グリーンオアシス事業特別会計）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大田原市農業公社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那須地区広域事務組合（那須グリーンネクサス事業特別会計）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大田原まちづくりカンパニー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那須地区消防組合</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大田原ツーリズム</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栃木県市町村総合事務組合（特別会計）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栃木県後期高齢者医療広域連合（一般会計）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栃木県後期高齢者医療広域連合（特別会計）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b0B1LbivV+8ynb7oCLruLIXkLKm0j2cNmqKj+7VGUwJjKXyjnmNfrAWHsuu4y7bXJKHRI1exDMPhyTVckbmcQ==" saltValue="Xm2yxHwLH+B5s6Yqdc6V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11170513</v>
      </c>
      <c r="S5" s="613"/>
      <c r="T5" s="613"/>
      <c r="U5" s="613"/>
      <c r="V5" s="613"/>
      <c r="W5" s="613"/>
      <c r="X5" s="613"/>
      <c r="Y5" s="614"/>
      <c r="Z5" s="615">
        <v>31.6</v>
      </c>
      <c r="AA5" s="615"/>
      <c r="AB5" s="615"/>
      <c r="AC5" s="615"/>
      <c r="AD5" s="616">
        <v>10822929</v>
      </c>
      <c r="AE5" s="616"/>
      <c r="AF5" s="616"/>
      <c r="AG5" s="616"/>
      <c r="AH5" s="616"/>
      <c r="AI5" s="616"/>
      <c r="AJ5" s="616"/>
      <c r="AK5" s="616"/>
      <c r="AL5" s="617">
        <v>55.7</v>
      </c>
      <c r="AM5" s="618"/>
      <c r="AN5" s="618"/>
      <c r="AO5" s="619"/>
      <c r="AP5" s="609" t="s">
        <v>216</v>
      </c>
      <c r="AQ5" s="610"/>
      <c r="AR5" s="610"/>
      <c r="AS5" s="610"/>
      <c r="AT5" s="610"/>
      <c r="AU5" s="610"/>
      <c r="AV5" s="610"/>
      <c r="AW5" s="610"/>
      <c r="AX5" s="610"/>
      <c r="AY5" s="610"/>
      <c r="AZ5" s="610"/>
      <c r="BA5" s="610"/>
      <c r="BB5" s="610"/>
      <c r="BC5" s="610"/>
      <c r="BD5" s="610"/>
      <c r="BE5" s="610"/>
      <c r="BF5" s="611"/>
      <c r="BG5" s="623">
        <v>10800081</v>
      </c>
      <c r="BH5" s="624"/>
      <c r="BI5" s="624"/>
      <c r="BJ5" s="624"/>
      <c r="BK5" s="624"/>
      <c r="BL5" s="624"/>
      <c r="BM5" s="624"/>
      <c r="BN5" s="625"/>
      <c r="BO5" s="626">
        <v>96.7</v>
      </c>
      <c r="BP5" s="626"/>
      <c r="BQ5" s="626"/>
      <c r="BR5" s="626"/>
      <c r="BS5" s="627">
        <v>241640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387722</v>
      </c>
      <c r="S6" s="624"/>
      <c r="T6" s="624"/>
      <c r="U6" s="624"/>
      <c r="V6" s="624"/>
      <c r="W6" s="624"/>
      <c r="X6" s="624"/>
      <c r="Y6" s="625"/>
      <c r="Z6" s="626">
        <v>1.1000000000000001</v>
      </c>
      <c r="AA6" s="626"/>
      <c r="AB6" s="626"/>
      <c r="AC6" s="626"/>
      <c r="AD6" s="627">
        <v>387722</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10800081</v>
      </c>
      <c r="BH6" s="624"/>
      <c r="BI6" s="624"/>
      <c r="BJ6" s="624"/>
      <c r="BK6" s="624"/>
      <c r="BL6" s="624"/>
      <c r="BM6" s="624"/>
      <c r="BN6" s="625"/>
      <c r="BO6" s="626">
        <v>96.7</v>
      </c>
      <c r="BP6" s="626"/>
      <c r="BQ6" s="626"/>
      <c r="BR6" s="626"/>
      <c r="BS6" s="627">
        <v>241640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229266</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229266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2188</v>
      </c>
      <c r="S7" s="624"/>
      <c r="T7" s="624"/>
      <c r="U7" s="624"/>
      <c r="V7" s="624"/>
      <c r="W7" s="624"/>
      <c r="X7" s="624"/>
      <c r="Y7" s="625"/>
      <c r="Z7" s="626">
        <v>0</v>
      </c>
      <c r="AA7" s="626"/>
      <c r="AB7" s="626"/>
      <c r="AC7" s="626"/>
      <c r="AD7" s="627">
        <v>2188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4520544</v>
      </c>
      <c r="BH7" s="624"/>
      <c r="BI7" s="624"/>
      <c r="BJ7" s="624"/>
      <c r="BK7" s="624"/>
      <c r="BL7" s="624"/>
      <c r="BM7" s="624"/>
      <c r="BN7" s="625"/>
      <c r="BO7" s="626">
        <v>40.5</v>
      </c>
      <c r="BP7" s="626"/>
      <c r="BQ7" s="626"/>
      <c r="BR7" s="626"/>
      <c r="BS7" s="627">
        <v>241640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5008988</v>
      </c>
      <c r="CS7" s="624"/>
      <c r="CT7" s="624"/>
      <c r="CU7" s="624"/>
      <c r="CV7" s="624"/>
      <c r="CW7" s="624"/>
      <c r="CX7" s="624"/>
      <c r="CY7" s="625"/>
      <c r="CZ7" s="626">
        <v>14.9</v>
      </c>
      <c r="DA7" s="626"/>
      <c r="DB7" s="626"/>
      <c r="DC7" s="626"/>
      <c r="DD7" s="632">
        <v>129753</v>
      </c>
      <c r="DE7" s="624"/>
      <c r="DF7" s="624"/>
      <c r="DG7" s="624"/>
      <c r="DH7" s="624"/>
      <c r="DI7" s="624"/>
      <c r="DJ7" s="624"/>
      <c r="DK7" s="624"/>
      <c r="DL7" s="624"/>
      <c r="DM7" s="624"/>
      <c r="DN7" s="624"/>
      <c r="DO7" s="624"/>
      <c r="DP7" s="625"/>
      <c r="DQ7" s="632">
        <v>4427780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50790</v>
      </c>
      <c r="S8" s="624"/>
      <c r="T8" s="624"/>
      <c r="U8" s="624"/>
      <c r="V8" s="624"/>
      <c r="W8" s="624"/>
      <c r="X8" s="624"/>
      <c r="Y8" s="625"/>
      <c r="Z8" s="626">
        <v>0.1</v>
      </c>
      <c r="AA8" s="626"/>
      <c r="AB8" s="626"/>
      <c r="AC8" s="626"/>
      <c r="AD8" s="627">
        <v>50790</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126583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12751516</v>
      </c>
      <c r="CS8" s="624"/>
      <c r="CT8" s="624"/>
      <c r="CU8" s="624"/>
      <c r="CV8" s="624"/>
      <c r="CW8" s="624"/>
      <c r="CX8" s="624"/>
      <c r="CY8" s="625"/>
      <c r="CZ8" s="626">
        <v>37.799999999999997</v>
      </c>
      <c r="DA8" s="626"/>
      <c r="DB8" s="626"/>
      <c r="DC8" s="626"/>
      <c r="DD8" s="632">
        <v>63370</v>
      </c>
      <c r="DE8" s="624"/>
      <c r="DF8" s="624"/>
      <c r="DG8" s="624"/>
      <c r="DH8" s="624"/>
      <c r="DI8" s="624"/>
      <c r="DJ8" s="624"/>
      <c r="DK8" s="624"/>
      <c r="DL8" s="624"/>
      <c r="DM8" s="624"/>
      <c r="DN8" s="624"/>
      <c r="DO8" s="624"/>
      <c r="DP8" s="625"/>
      <c r="DQ8" s="632">
        <v>6337809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58780</v>
      </c>
      <c r="S9" s="624"/>
      <c r="T9" s="624"/>
      <c r="U9" s="624"/>
      <c r="V9" s="624"/>
      <c r="W9" s="624"/>
      <c r="X9" s="624"/>
      <c r="Y9" s="625"/>
      <c r="Z9" s="626">
        <v>0.2</v>
      </c>
      <c r="AA9" s="626"/>
      <c r="AB9" s="626"/>
      <c r="AC9" s="626"/>
      <c r="AD9" s="627">
        <v>58780</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3446562</v>
      </c>
      <c r="BH9" s="624"/>
      <c r="BI9" s="624"/>
      <c r="BJ9" s="624"/>
      <c r="BK9" s="624"/>
      <c r="BL9" s="624"/>
      <c r="BM9" s="624"/>
      <c r="BN9" s="625"/>
      <c r="BO9" s="626">
        <v>30.9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2266319</v>
      </c>
      <c r="CS9" s="624"/>
      <c r="CT9" s="624"/>
      <c r="CU9" s="624"/>
      <c r="CV9" s="624"/>
      <c r="CW9" s="624"/>
      <c r="CX9" s="624"/>
      <c r="CY9" s="625"/>
      <c r="CZ9" s="626">
        <v>6.7</v>
      </c>
      <c r="DA9" s="626"/>
      <c r="DB9" s="626"/>
      <c r="DC9" s="626"/>
      <c r="DD9" s="632">
        <v>24444</v>
      </c>
      <c r="DE9" s="624"/>
      <c r="DF9" s="624"/>
      <c r="DG9" s="624"/>
      <c r="DH9" s="624"/>
      <c r="DI9" s="624"/>
      <c r="DJ9" s="624"/>
      <c r="DK9" s="624"/>
      <c r="DL9" s="624"/>
      <c r="DM9" s="624"/>
      <c r="DN9" s="624"/>
      <c r="DO9" s="624"/>
      <c r="DP9" s="625"/>
      <c r="DQ9" s="632">
        <v>1906568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241994</v>
      </c>
      <c r="BH10" s="624"/>
      <c r="BI10" s="624"/>
      <c r="BJ10" s="624"/>
      <c r="BK10" s="624"/>
      <c r="BL10" s="624"/>
      <c r="BM10" s="624"/>
      <c r="BN10" s="625"/>
      <c r="BO10" s="626">
        <v>2.2000000000000002</v>
      </c>
      <c r="BP10" s="626"/>
      <c r="BQ10" s="626"/>
      <c r="BR10" s="626"/>
      <c r="BS10" s="627">
        <v>40230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35555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34156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1873059</v>
      </c>
      <c r="S11" s="624"/>
      <c r="T11" s="624"/>
      <c r="U11" s="624"/>
      <c r="V11" s="624"/>
      <c r="W11" s="624"/>
      <c r="X11" s="624"/>
      <c r="Y11" s="625"/>
      <c r="Z11" s="628">
        <v>5.3</v>
      </c>
      <c r="AA11" s="629"/>
      <c r="AB11" s="629"/>
      <c r="AC11" s="635"/>
      <c r="AD11" s="632">
        <v>1873059</v>
      </c>
      <c r="AE11" s="624"/>
      <c r="AF11" s="624"/>
      <c r="AG11" s="624"/>
      <c r="AH11" s="624"/>
      <c r="AI11" s="624"/>
      <c r="AJ11" s="624"/>
      <c r="AK11" s="625"/>
      <c r="AL11" s="628">
        <v>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705405</v>
      </c>
      <c r="BH11" s="624"/>
      <c r="BI11" s="624"/>
      <c r="BJ11" s="624"/>
      <c r="BK11" s="624"/>
      <c r="BL11" s="624"/>
      <c r="BM11" s="624"/>
      <c r="BN11" s="625"/>
      <c r="BO11" s="626">
        <v>6.3</v>
      </c>
      <c r="BP11" s="626"/>
      <c r="BQ11" s="626"/>
      <c r="BR11" s="626"/>
      <c r="BS11" s="627">
        <v>201410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1238170</v>
      </c>
      <c r="CS11" s="624"/>
      <c r="CT11" s="624"/>
      <c r="CU11" s="624"/>
      <c r="CV11" s="624"/>
      <c r="CW11" s="624"/>
      <c r="CX11" s="624"/>
      <c r="CY11" s="625"/>
      <c r="CZ11" s="626">
        <v>3.7</v>
      </c>
      <c r="DA11" s="626"/>
      <c r="DB11" s="626"/>
      <c r="DC11" s="626"/>
      <c r="DD11" s="632">
        <v>228237</v>
      </c>
      <c r="DE11" s="624"/>
      <c r="DF11" s="624"/>
      <c r="DG11" s="624"/>
      <c r="DH11" s="624"/>
      <c r="DI11" s="624"/>
      <c r="DJ11" s="624"/>
      <c r="DK11" s="624"/>
      <c r="DL11" s="624"/>
      <c r="DM11" s="624"/>
      <c r="DN11" s="624"/>
      <c r="DO11" s="624"/>
      <c r="DP11" s="625"/>
      <c r="DQ11" s="632">
        <v>685876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63293</v>
      </c>
      <c r="S12" s="624"/>
      <c r="T12" s="624"/>
      <c r="U12" s="624"/>
      <c r="V12" s="624"/>
      <c r="W12" s="624"/>
      <c r="X12" s="624"/>
      <c r="Y12" s="625"/>
      <c r="Z12" s="626">
        <v>0.2</v>
      </c>
      <c r="AA12" s="626"/>
      <c r="AB12" s="626"/>
      <c r="AC12" s="626"/>
      <c r="AD12" s="627">
        <v>63293</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5442234</v>
      </c>
      <c r="BH12" s="624"/>
      <c r="BI12" s="624"/>
      <c r="BJ12" s="624"/>
      <c r="BK12" s="624"/>
      <c r="BL12" s="624"/>
      <c r="BM12" s="624"/>
      <c r="BN12" s="625"/>
      <c r="BO12" s="626">
        <v>48.7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1375683</v>
      </c>
      <c r="CS12" s="624"/>
      <c r="CT12" s="624"/>
      <c r="CU12" s="624"/>
      <c r="CV12" s="624"/>
      <c r="CW12" s="624"/>
      <c r="CX12" s="624"/>
      <c r="CY12" s="625"/>
      <c r="CZ12" s="626">
        <v>4.0999999999999996</v>
      </c>
      <c r="DA12" s="626"/>
      <c r="DB12" s="626"/>
      <c r="DC12" s="626"/>
      <c r="DD12" s="632">
        <v>24668</v>
      </c>
      <c r="DE12" s="624"/>
      <c r="DF12" s="624"/>
      <c r="DG12" s="624"/>
      <c r="DH12" s="624"/>
      <c r="DI12" s="624"/>
      <c r="DJ12" s="624"/>
      <c r="DK12" s="624"/>
      <c r="DL12" s="624"/>
      <c r="DM12" s="624"/>
      <c r="DN12" s="624"/>
      <c r="DO12" s="624"/>
      <c r="DP12" s="625"/>
      <c r="DQ12" s="632">
        <v>712114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5433023</v>
      </c>
      <c r="BH13" s="624"/>
      <c r="BI13" s="624"/>
      <c r="BJ13" s="624"/>
      <c r="BK13" s="624"/>
      <c r="BL13" s="624"/>
      <c r="BM13" s="624"/>
      <c r="BN13" s="625"/>
      <c r="BO13" s="626">
        <v>48.6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2065709</v>
      </c>
      <c r="CS13" s="624"/>
      <c r="CT13" s="624"/>
      <c r="CU13" s="624"/>
      <c r="CV13" s="624"/>
      <c r="CW13" s="624"/>
      <c r="CX13" s="624"/>
      <c r="CY13" s="625"/>
      <c r="CZ13" s="626">
        <v>6.1</v>
      </c>
      <c r="DA13" s="626"/>
      <c r="DB13" s="626"/>
      <c r="DC13" s="626"/>
      <c r="DD13" s="632">
        <v>857320</v>
      </c>
      <c r="DE13" s="624"/>
      <c r="DF13" s="624"/>
      <c r="DG13" s="624"/>
      <c r="DH13" s="624"/>
      <c r="DI13" s="624"/>
      <c r="DJ13" s="624"/>
      <c r="DK13" s="624"/>
      <c r="DL13" s="624"/>
      <c r="DM13" s="624"/>
      <c r="DN13" s="624"/>
      <c r="DO13" s="624"/>
      <c r="DP13" s="625"/>
      <c r="DQ13" s="632">
        <v>1317303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2789</v>
      </c>
      <c r="S14" s="624"/>
      <c r="T14" s="624"/>
      <c r="U14" s="624"/>
      <c r="V14" s="624"/>
      <c r="W14" s="624"/>
      <c r="X14" s="624"/>
      <c r="Y14" s="625"/>
      <c r="Z14" s="626">
        <v>0</v>
      </c>
      <c r="AA14" s="626"/>
      <c r="AB14" s="626"/>
      <c r="AC14" s="626"/>
      <c r="AD14" s="627">
        <v>2789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280282</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1328575</v>
      </c>
      <c r="CS14" s="624"/>
      <c r="CT14" s="624"/>
      <c r="CU14" s="624"/>
      <c r="CV14" s="624"/>
      <c r="CW14" s="624"/>
      <c r="CX14" s="624"/>
      <c r="CY14" s="625"/>
      <c r="CZ14" s="626">
        <v>3.9</v>
      </c>
      <c r="DA14" s="626"/>
      <c r="DB14" s="626"/>
      <c r="DC14" s="626"/>
      <c r="DD14" s="632">
        <v>4162</v>
      </c>
      <c r="DE14" s="624"/>
      <c r="DF14" s="624"/>
      <c r="DG14" s="624"/>
      <c r="DH14" s="624"/>
      <c r="DI14" s="624"/>
      <c r="DJ14" s="624"/>
      <c r="DK14" s="624"/>
      <c r="DL14" s="624"/>
      <c r="DM14" s="624"/>
      <c r="DN14" s="624"/>
      <c r="DO14" s="624"/>
      <c r="DP14" s="625"/>
      <c r="DQ14" s="632">
        <v>1315616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557021</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3918826</v>
      </c>
      <c r="CS15" s="624"/>
      <c r="CT15" s="624"/>
      <c r="CU15" s="624"/>
      <c r="CV15" s="624"/>
      <c r="CW15" s="624"/>
      <c r="CX15" s="624"/>
      <c r="CY15" s="625"/>
      <c r="CZ15" s="626">
        <v>11.6</v>
      </c>
      <c r="DA15" s="626"/>
      <c r="DB15" s="626"/>
      <c r="DC15" s="626"/>
      <c r="DD15" s="632">
        <v>183592</v>
      </c>
      <c r="DE15" s="624"/>
      <c r="DF15" s="624"/>
      <c r="DG15" s="624"/>
      <c r="DH15" s="624"/>
      <c r="DI15" s="624"/>
      <c r="DJ15" s="624"/>
      <c r="DK15" s="624"/>
      <c r="DL15" s="624"/>
      <c r="DM15" s="624"/>
      <c r="DN15" s="624"/>
      <c r="DO15" s="624"/>
      <c r="DP15" s="625"/>
      <c r="DQ15" s="632">
        <v>3198746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43576</v>
      </c>
      <c r="S16" s="624"/>
      <c r="T16" s="624"/>
      <c r="U16" s="624"/>
      <c r="V16" s="624"/>
      <c r="W16" s="624"/>
      <c r="X16" s="624"/>
      <c r="Y16" s="625"/>
      <c r="Z16" s="626">
        <v>0.1</v>
      </c>
      <c r="AA16" s="626"/>
      <c r="AB16" s="626"/>
      <c r="AC16" s="626"/>
      <c r="AD16" s="627">
        <v>43576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36046</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3116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179245</v>
      </c>
      <c r="S17" s="624"/>
      <c r="T17" s="624"/>
      <c r="U17" s="624"/>
      <c r="V17" s="624"/>
      <c r="W17" s="624"/>
      <c r="X17" s="624"/>
      <c r="Y17" s="625"/>
      <c r="Z17" s="626">
        <v>0.5</v>
      </c>
      <c r="AA17" s="626"/>
      <c r="AB17" s="626"/>
      <c r="AC17" s="626"/>
      <c r="AD17" s="627">
        <v>179245</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3440220</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3431701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72085</v>
      </c>
      <c r="S18" s="624"/>
      <c r="T18" s="624"/>
      <c r="U18" s="624"/>
      <c r="V18" s="624"/>
      <c r="W18" s="624"/>
      <c r="X18" s="624"/>
      <c r="Y18" s="625"/>
      <c r="Z18" s="626">
        <v>0.2</v>
      </c>
      <c r="AA18" s="626"/>
      <c r="AB18" s="626"/>
      <c r="AC18" s="626"/>
      <c r="AD18" s="627">
        <v>72085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68771</v>
      </c>
      <c r="S19" s="624"/>
      <c r="T19" s="624"/>
      <c r="U19" s="624"/>
      <c r="V19" s="624"/>
      <c r="W19" s="624"/>
      <c r="X19" s="624"/>
      <c r="Y19" s="625"/>
      <c r="Z19" s="626">
        <v>0.2</v>
      </c>
      <c r="AA19" s="626"/>
      <c r="AB19" s="626"/>
      <c r="AC19" s="626"/>
      <c r="AD19" s="627">
        <v>68771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370432</v>
      </c>
      <c r="BH19" s="624"/>
      <c r="BI19" s="624"/>
      <c r="BJ19" s="624"/>
      <c r="BK19" s="624"/>
      <c r="BL19" s="624"/>
      <c r="BM19" s="624"/>
      <c r="BN19" s="625"/>
      <c r="BO19" s="626">
        <v>3.3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3314</v>
      </c>
      <c r="S20" s="624"/>
      <c r="T20" s="624"/>
      <c r="U20" s="624"/>
      <c r="V20" s="624"/>
      <c r="W20" s="624"/>
      <c r="X20" s="624"/>
      <c r="Y20" s="625"/>
      <c r="Z20" s="626">
        <v>0</v>
      </c>
      <c r="AA20" s="626"/>
      <c r="AB20" s="626"/>
      <c r="AC20" s="626"/>
      <c r="AD20" s="627">
        <v>3314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370432</v>
      </c>
      <c r="BH20" s="624"/>
      <c r="BI20" s="624"/>
      <c r="BJ20" s="624"/>
      <c r="BK20" s="624"/>
      <c r="BL20" s="624"/>
      <c r="BM20" s="624"/>
      <c r="BN20" s="625"/>
      <c r="BO20" s="626">
        <v>3.3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33694873</v>
      </c>
      <c r="CS20" s="624"/>
      <c r="CT20" s="624"/>
      <c r="CU20" s="624"/>
      <c r="CV20" s="624"/>
      <c r="CW20" s="624"/>
      <c r="CX20" s="624"/>
      <c r="CY20" s="625"/>
      <c r="CZ20" s="626">
        <v>100</v>
      </c>
      <c r="DA20" s="626"/>
      <c r="DB20" s="626"/>
      <c r="DC20" s="626"/>
      <c r="DD20" s="632">
        <v>1515546</v>
      </c>
      <c r="DE20" s="624"/>
      <c r="DF20" s="624"/>
      <c r="DG20" s="624"/>
      <c r="DH20" s="624"/>
      <c r="DI20" s="624"/>
      <c r="DJ20" s="624"/>
      <c r="DK20" s="624"/>
      <c r="DL20" s="624"/>
      <c r="DM20" s="624"/>
      <c r="DN20" s="624"/>
      <c r="DO20" s="624"/>
      <c r="DP20" s="625"/>
      <c r="DQ20" s="632">
        <v>23600051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6559053</v>
      </c>
      <c r="S21" s="624"/>
      <c r="T21" s="624"/>
      <c r="U21" s="624"/>
      <c r="V21" s="624"/>
      <c r="W21" s="624"/>
      <c r="X21" s="624"/>
      <c r="Y21" s="625"/>
      <c r="Z21" s="626">
        <v>18.600000000000001</v>
      </c>
      <c r="AA21" s="626"/>
      <c r="AB21" s="626"/>
      <c r="AC21" s="626"/>
      <c r="AD21" s="627">
        <v>5818080</v>
      </c>
      <c r="AE21" s="627"/>
      <c r="AF21" s="627"/>
      <c r="AG21" s="627"/>
      <c r="AH21" s="627"/>
      <c r="AI21" s="627"/>
      <c r="AJ21" s="627"/>
      <c r="AK21" s="627"/>
      <c r="AL21" s="628">
        <v>30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22848</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5818080</v>
      </c>
      <c r="S22" s="624"/>
      <c r="T22" s="624"/>
      <c r="U22" s="624"/>
      <c r="V22" s="624"/>
      <c r="W22" s="624"/>
      <c r="X22" s="624"/>
      <c r="Y22" s="625"/>
      <c r="Z22" s="626">
        <v>16.5</v>
      </c>
      <c r="AA22" s="626"/>
      <c r="AB22" s="626"/>
      <c r="AC22" s="626"/>
      <c r="AD22" s="627">
        <v>5818080</v>
      </c>
      <c r="AE22" s="627"/>
      <c r="AF22" s="627"/>
      <c r="AG22" s="627"/>
      <c r="AH22" s="627"/>
      <c r="AI22" s="627"/>
      <c r="AJ22" s="627"/>
      <c r="AK22" s="627"/>
      <c r="AL22" s="628">
        <v>30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740042</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347584</v>
      </c>
      <c r="BH23" s="624"/>
      <c r="BI23" s="624"/>
      <c r="BJ23" s="624"/>
      <c r="BK23" s="624"/>
      <c r="BL23" s="624"/>
      <c r="BM23" s="624"/>
      <c r="BN23" s="625"/>
      <c r="BO23" s="626">
        <v>3.1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931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16995483</v>
      </c>
      <c r="CS24" s="613"/>
      <c r="CT24" s="613"/>
      <c r="CU24" s="613"/>
      <c r="CV24" s="613"/>
      <c r="CW24" s="613"/>
      <c r="CX24" s="613"/>
      <c r="CY24" s="614"/>
      <c r="CZ24" s="617">
        <v>50.4</v>
      </c>
      <c r="DA24" s="618"/>
      <c r="DB24" s="618"/>
      <c r="DC24" s="634"/>
      <c r="DD24" s="658">
        <v>10985229</v>
      </c>
      <c r="DE24" s="613"/>
      <c r="DF24" s="613"/>
      <c r="DG24" s="613"/>
      <c r="DH24" s="613"/>
      <c r="DI24" s="613"/>
      <c r="DJ24" s="613"/>
      <c r="DK24" s="614"/>
      <c r="DL24" s="658">
        <v>10160750</v>
      </c>
      <c r="DM24" s="613"/>
      <c r="DN24" s="613"/>
      <c r="DO24" s="613"/>
      <c r="DP24" s="613"/>
      <c r="DQ24" s="613"/>
      <c r="DR24" s="613"/>
      <c r="DS24" s="613"/>
      <c r="DT24" s="613"/>
      <c r="DU24" s="613"/>
      <c r="DV24" s="614"/>
      <c r="DW24" s="617">
        <v>51.9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20463093</v>
      </c>
      <c r="S25" s="624"/>
      <c r="T25" s="624"/>
      <c r="U25" s="624"/>
      <c r="V25" s="624"/>
      <c r="W25" s="624"/>
      <c r="X25" s="624"/>
      <c r="Y25" s="625"/>
      <c r="Z25" s="626">
        <v>57.9</v>
      </c>
      <c r="AA25" s="626"/>
      <c r="AB25" s="626"/>
      <c r="AC25" s="626"/>
      <c r="AD25" s="627">
        <v>19374536</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5006441</v>
      </c>
      <c r="CS25" s="655"/>
      <c r="CT25" s="655"/>
      <c r="CU25" s="655"/>
      <c r="CV25" s="655"/>
      <c r="CW25" s="655"/>
      <c r="CX25" s="655"/>
      <c r="CY25" s="656"/>
      <c r="CZ25" s="628">
        <v>14.9</v>
      </c>
      <c r="DA25" s="653"/>
      <c r="DB25" s="653"/>
      <c r="DC25" s="657"/>
      <c r="DD25" s="632">
        <v>4734167</v>
      </c>
      <c r="DE25" s="655"/>
      <c r="DF25" s="655"/>
      <c r="DG25" s="655"/>
      <c r="DH25" s="655"/>
      <c r="DI25" s="655"/>
      <c r="DJ25" s="655"/>
      <c r="DK25" s="656"/>
      <c r="DL25" s="632">
        <v>4711447</v>
      </c>
      <c r="DM25" s="655"/>
      <c r="DN25" s="655"/>
      <c r="DO25" s="655"/>
      <c r="DP25" s="655"/>
      <c r="DQ25" s="655"/>
      <c r="DR25" s="655"/>
      <c r="DS25" s="655"/>
      <c r="DT25" s="655"/>
      <c r="DU25" s="655"/>
      <c r="DV25" s="656"/>
      <c r="DW25" s="628">
        <v>24.1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6024</v>
      </c>
      <c r="S26" s="624"/>
      <c r="T26" s="624"/>
      <c r="U26" s="624"/>
      <c r="V26" s="624"/>
      <c r="W26" s="624"/>
      <c r="X26" s="624"/>
      <c r="Y26" s="625"/>
      <c r="Z26" s="626">
        <v>0</v>
      </c>
      <c r="AA26" s="626"/>
      <c r="AB26" s="626"/>
      <c r="AC26" s="626"/>
      <c r="AD26" s="627">
        <v>6024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3123081</v>
      </c>
      <c r="CS26" s="624"/>
      <c r="CT26" s="624"/>
      <c r="CU26" s="624"/>
      <c r="CV26" s="624"/>
      <c r="CW26" s="624"/>
      <c r="CX26" s="624"/>
      <c r="CY26" s="625"/>
      <c r="CZ26" s="628">
        <v>9.3000000000000007</v>
      </c>
      <c r="DA26" s="653"/>
      <c r="DB26" s="653"/>
      <c r="DC26" s="657"/>
      <c r="DD26" s="632">
        <v>2925925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230131</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11170513</v>
      </c>
      <c r="BH27" s="624"/>
      <c r="BI27" s="624"/>
      <c r="BJ27" s="624"/>
      <c r="BK27" s="624"/>
      <c r="BL27" s="624"/>
      <c r="BM27" s="624"/>
      <c r="BN27" s="625"/>
      <c r="BO27" s="626">
        <v>100</v>
      </c>
      <c r="BP27" s="626"/>
      <c r="BQ27" s="626"/>
      <c r="BR27" s="626"/>
      <c r="BS27" s="627">
        <v>241640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8548822</v>
      </c>
      <c r="CS27" s="655"/>
      <c r="CT27" s="655"/>
      <c r="CU27" s="655"/>
      <c r="CV27" s="655"/>
      <c r="CW27" s="655"/>
      <c r="CX27" s="655"/>
      <c r="CY27" s="656"/>
      <c r="CZ27" s="628">
        <v>25.4</v>
      </c>
      <c r="DA27" s="653"/>
      <c r="DB27" s="653"/>
      <c r="DC27" s="657"/>
      <c r="DD27" s="632">
        <v>2819361</v>
      </c>
      <c r="DE27" s="655"/>
      <c r="DF27" s="655"/>
      <c r="DG27" s="655"/>
      <c r="DH27" s="655"/>
      <c r="DI27" s="655"/>
      <c r="DJ27" s="655"/>
      <c r="DK27" s="656"/>
      <c r="DL27" s="632">
        <v>2017602</v>
      </c>
      <c r="DM27" s="655"/>
      <c r="DN27" s="655"/>
      <c r="DO27" s="655"/>
      <c r="DP27" s="655"/>
      <c r="DQ27" s="655"/>
      <c r="DR27" s="655"/>
      <c r="DS27" s="655"/>
      <c r="DT27" s="655"/>
      <c r="DU27" s="655"/>
      <c r="DV27" s="656"/>
      <c r="DW27" s="628">
        <v>10.3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346049</v>
      </c>
      <c r="S28" s="624"/>
      <c r="T28" s="624"/>
      <c r="U28" s="624"/>
      <c r="V28" s="624"/>
      <c r="W28" s="624"/>
      <c r="X28" s="624"/>
      <c r="Y28" s="625"/>
      <c r="Z28" s="626">
        <v>1</v>
      </c>
      <c r="AA28" s="626"/>
      <c r="AB28" s="626"/>
      <c r="AC28" s="626"/>
      <c r="AD28" s="627">
        <v>19393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3440220</v>
      </c>
      <c r="CS28" s="624"/>
      <c r="CT28" s="624"/>
      <c r="CU28" s="624"/>
      <c r="CV28" s="624"/>
      <c r="CW28" s="624"/>
      <c r="CX28" s="624"/>
      <c r="CY28" s="625"/>
      <c r="CZ28" s="628">
        <v>10.199999999999999</v>
      </c>
      <c r="DA28" s="653"/>
      <c r="DB28" s="653"/>
      <c r="DC28" s="657"/>
      <c r="DD28" s="632">
        <v>3431701</v>
      </c>
      <c r="DE28" s="624"/>
      <c r="DF28" s="624"/>
      <c r="DG28" s="624"/>
      <c r="DH28" s="624"/>
      <c r="DI28" s="624"/>
      <c r="DJ28" s="624"/>
      <c r="DK28" s="625"/>
      <c r="DL28" s="632">
        <v>3431701</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44970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3440220</v>
      </c>
      <c r="CS29" s="655"/>
      <c r="CT29" s="655"/>
      <c r="CU29" s="655"/>
      <c r="CV29" s="655"/>
      <c r="CW29" s="655"/>
      <c r="CX29" s="655"/>
      <c r="CY29" s="656"/>
      <c r="CZ29" s="628">
        <v>10.199999999999999</v>
      </c>
      <c r="DA29" s="653"/>
      <c r="DB29" s="653"/>
      <c r="DC29" s="657"/>
      <c r="DD29" s="632">
        <v>3431701</v>
      </c>
      <c r="DE29" s="655"/>
      <c r="DF29" s="655"/>
      <c r="DG29" s="655"/>
      <c r="DH29" s="655"/>
      <c r="DI29" s="655"/>
      <c r="DJ29" s="655"/>
      <c r="DK29" s="656"/>
      <c r="DL29" s="632">
        <v>3431701</v>
      </c>
      <c r="DM29" s="655"/>
      <c r="DN29" s="655"/>
      <c r="DO29" s="655"/>
      <c r="DP29" s="655"/>
      <c r="DQ29" s="655"/>
      <c r="DR29" s="655"/>
      <c r="DS29" s="655"/>
      <c r="DT29" s="655"/>
      <c r="DU29" s="655"/>
      <c r="DV29" s="656"/>
      <c r="DW29" s="628">
        <v>17.5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6111512</v>
      </c>
      <c r="S30" s="624"/>
      <c r="T30" s="624"/>
      <c r="U30" s="624"/>
      <c r="V30" s="624"/>
      <c r="W30" s="624"/>
      <c r="X30" s="624"/>
      <c r="Y30" s="625"/>
      <c r="Z30" s="626">
        <v>17.3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3385757</v>
      </c>
      <c r="CS30" s="624"/>
      <c r="CT30" s="624"/>
      <c r="CU30" s="624"/>
      <c r="CV30" s="624"/>
      <c r="CW30" s="624"/>
      <c r="CX30" s="624"/>
      <c r="CY30" s="625"/>
      <c r="CZ30" s="628">
        <v>10</v>
      </c>
      <c r="DA30" s="653"/>
      <c r="DB30" s="653"/>
      <c r="DC30" s="657"/>
      <c r="DD30" s="632">
        <v>3377358</v>
      </c>
      <c r="DE30" s="624"/>
      <c r="DF30" s="624"/>
      <c r="DG30" s="624"/>
      <c r="DH30" s="624"/>
      <c r="DI30" s="624"/>
      <c r="DJ30" s="624"/>
      <c r="DK30" s="625"/>
      <c r="DL30" s="632">
        <v>3377358</v>
      </c>
      <c r="DM30" s="624"/>
      <c r="DN30" s="624"/>
      <c r="DO30" s="624"/>
      <c r="DP30" s="624"/>
      <c r="DQ30" s="624"/>
      <c r="DR30" s="624"/>
      <c r="DS30" s="624"/>
      <c r="DT30" s="624"/>
      <c r="DU30" s="624"/>
      <c r="DV30" s="625"/>
      <c r="DW30" s="628">
        <v>17.3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98.2</v>
      </c>
      <c r="BN31" s="667"/>
      <c r="BO31" s="667"/>
      <c r="BP31" s="667"/>
      <c r="BQ31" s="668"/>
      <c r="BR31" s="679">
        <v>99.7</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54463</v>
      </c>
      <c r="CS31" s="655"/>
      <c r="CT31" s="655"/>
      <c r="CU31" s="655"/>
      <c r="CV31" s="655"/>
      <c r="CW31" s="655"/>
      <c r="CX31" s="655"/>
      <c r="CY31" s="656"/>
      <c r="CZ31" s="628">
        <v>0.2</v>
      </c>
      <c r="DA31" s="653"/>
      <c r="DB31" s="653"/>
      <c r="DC31" s="657"/>
      <c r="DD31" s="632">
        <v>54343</v>
      </c>
      <c r="DE31" s="655"/>
      <c r="DF31" s="655"/>
      <c r="DG31" s="655"/>
      <c r="DH31" s="655"/>
      <c r="DI31" s="655"/>
      <c r="DJ31" s="655"/>
      <c r="DK31" s="656"/>
      <c r="DL31" s="632">
        <v>54343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2746718</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98.9</v>
      </c>
      <c r="BN32" s="655"/>
      <c r="BO32" s="655"/>
      <c r="BP32" s="655"/>
      <c r="BQ32" s="678"/>
      <c r="BR32" s="680">
        <v>99.7</v>
      </c>
      <c r="BS32" s="655"/>
      <c r="BT32" s="655"/>
      <c r="BU32" s="655"/>
      <c r="BV32" s="655"/>
      <c r="BW32" s="655"/>
      <c r="BX32" s="629">
        <v>98.9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83673</v>
      </c>
      <c r="S33" s="624"/>
      <c r="T33" s="624"/>
      <c r="U33" s="624"/>
      <c r="V33" s="624"/>
      <c r="W33" s="624"/>
      <c r="X33" s="624"/>
      <c r="Y33" s="625"/>
      <c r="Z33" s="626">
        <v>0.2</v>
      </c>
      <c r="AA33" s="626"/>
      <c r="AB33" s="626"/>
      <c r="AC33" s="626"/>
      <c r="AD33" s="627">
        <v>15285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97.6</v>
      </c>
      <c r="BN33" s="682"/>
      <c r="BO33" s="682"/>
      <c r="BP33" s="682"/>
      <c r="BQ33" s="684"/>
      <c r="BR33" s="681">
        <v>99.6</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15147798</v>
      </c>
      <c r="CS33" s="655"/>
      <c r="CT33" s="655"/>
      <c r="CU33" s="655"/>
      <c r="CV33" s="655"/>
      <c r="CW33" s="655"/>
      <c r="CX33" s="655"/>
      <c r="CY33" s="656"/>
      <c r="CZ33" s="628">
        <v>45</v>
      </c>
      <c r="DA33" s="653"/>
      <c r="DB33" s="653"/>
      <c r="DC33" s="657"/>
      <c r="DD33" s="632">
        <v>12236645</v>
      </c>
      <c r="DE33" s="655"/>
      <c r="DF33" s="655"/>
      <c r="DG33" s="655"/>
      <c r="DH33" s="655"/>
      <c r="DI33" s="655"/>
      <c r="DJ33" s="655"/>
      <c r="DK33" s="656"/>
      <c r="DL33" s="632">
        <v>8968564</v>
      </c>
      <c r="DM33" s="655"/>
      <c r="DN33" s="655"/>
      <c r="DO33" s="655"/>
      <c r="DP33" s="655"/>
      <c r="DQ33" s="655"/>
      <c r="DR33" s="655"/>
      <c r="DS33" s="655"/>
      <c r="DT33" s="655"/>
      <c r="DU33" s="655"/>
      <c r="DV33" s="656"/>
      <c r="DW33" s="628">
        <v>45.8</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191075</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4655914</v>
      </c>
      <c r="CS34" s="624"/>
      <c r="CT34" s="624"/>
      <c r="CU34" s="624"/>
      <c r="CV34" s="624"/>
      <c r="CW34" s="624"/>
      <c r="CX34" s="624"/>
      <c r="CY34" s="625"/>
      <c r="CZ34" s="628">
        <v>13.8</v>
      </c>
      <c r="DA34" s="653"/>
      <c r="DB34" s="653"/>
      <c r="DC34" s="657"/>
      <c r="DD34" s="632">
        <v>3497169</v>
      </c>
      <c r="DE34" s="624"/>
      <c r="DF34" s="624"/>
      <c r="DG34" s="624"/>
      <c r="DH34" s="624"/>
      <c r="DI34" s="624"/>
      <c r="DJ34" s="624"/>
      <c r="DK34" s="625"/>
      <c r="DL34" s="632">
        <v>3113282</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197524</v>
      </c>
      <c r="S35" s="624"/>
      <c r="T35" s="624"/>
      <c r="U35" s="624"/>
      <c r="V35" s="624"/>
      <c r="W35" s="624"/>
      <c r="X35" s="624"/>
      <c r="Y35" s="625"/>
      <c r="Z35" s="626">
        <v>0.6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238239</v>
      </c>
      <c r="CS35" s="655"/>
      <c r="CT35" s="655"/>
      <c r="CU35" s="655"/>
      <c r="CV35" s="655"/>
      <c r="CW35" s="655"/>
      <c r="CX35" s="655"/>
      <c r="CY35" s="656"/>
      <c r="CZ35" s="628">
        <v>0.7</v>
      </c>
      <c r="DA35" s="653"/>
      <c r="DB35" s="653"/>
      <c r="DC35" s="657"/>
      <c r="DD35" s="632">
        <v>216706</v>
      </c>
      <c r="DE35" s="655"/>
      <c r="DF35" s="655"/>
      <c r="DG35" s="655"/>
      <c r="DH35" s="655"/>
      <c r="DI35" s="655"/>
      <c r="DJ35" s="655"/>
      <c r="DK35" s="656"/>
      <c r="DL35" s="632">
        <v>216706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3151831</v>
      </c>
      <c r="S36" s="624"/>
      <c r="T36" s="624"/>
      <c r="U36" s="624"/>
      <c r="V36" s="624"/>
      <c r="W36" s="624"/>
      <c r="X36" s="624"/>
      <c r="Y36" s="625"/>
      <c r="Z36" s="626">
        <v>8.9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3491361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281404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5390632</v>
      </c>
      <c r="CS36" s="624"/>
      <c r="CT36" s="624"/>
      <c r="CU36" s="624"/>
      <c r="CV36" s="624"/>
      <c r="CW36" s="624"/>
      <c r="CX36" s="624"/>
      <c r="CY36" s="625"/>
      <c r="CZ36" s="628">
        <v>16</v>
      </c>
      <c r="DA36" s="653"/>
      <c r="DB36" s="653"/>
      <c r="DC36" s="657"/>
      <c r="DD36" s="632">
        <v>4685951</v>
      </c>
      <c r="DE36" s="624"/>
      <c r="DF36" s="624"/>
      <c r="DG36" s="624"/>
      <c r="DH36" s="624"/>
      <c r="DI36" s="624"/>
      <c r="DJ36" s="624"/>
      <c r="DK36" s="625"/>
      <c r="DL36" s="632">
        <v>3491955</v>
      </c>
      <c r="DM36" s="624"/>
      <c r="DN36" s="624"/>
      <c r="DO36" s="624"/>
      <c r="DP36" s="624"/>
      <c r="DQ36" s="624"/>
      <c r="DR36" s="624"/>
      <c r="DS36" s="624"/>
      <c r="DT36" s="624"/>
      <c r="DU36" s="624"/>
      <c r="DV36" s="625"/>
      <c r="DW36" s="628">
        <v>17.8</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1073140</v>
      </c>
      <c r="S37" s="624"/>
      <c r="T37" s="624"/>
      <c r="U37" s="624"/>
      <c r="V37" s="624"/>
      <c r="W37" s="624"/>
      <c r="X37" s="624"/>
      <c r="Y37" s="625"/>
      <c r="Z37" s="626">
        <v>3</v>
      </c>
      <c r="AA37" s="626"/>
      <c r="AB37" s="626"/>
      <c r="AC37" s="626"/>
      <c r="AD37" s="627">
        <v>56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780000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258586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1941075</v>
      </c>
      <c r="CS37" s="655"/>
      <c r="CT37" s="655"/>
      <c r="CU37" s="655"/>
      <c r="CV37" s="655"/>
      <c r="CW37" s="655"/>
      <c r="CX37" s="655"/>
      <c r="CY37" s="656"/>
      <c r="CZ37" s="628">
        <v>5.8</v>
      </c>
      <c r="DA37" s="653"/>
      <c r="DB37" s="653"/>
      <c r="DC37" s="657"/>
      <c r="DD37" s="632">
        <v>1929702</v>
      </c>
      <c r="DE37" s="655"/>
      <c r="DF37" s="655"/>
      <c r="DG37" s="655"/>
      <c r="DH37" s="655"/>
      <c r="DI37" s="655"/>
      <c r="DJ37" s="655"/>
      <c r="DK37" s="656"/>
      <c r="DL37" s="632">
        <v>1869154</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671800</v>
      </c>
      <c r="S38" s="624"/>
      <c r="T38" s="624"/>
      <c r="U38" s="624"/>
      <c r="V38" s="624"/>
      <c r="W38" s="624"/>
      <c r="X38" s="624"/>
      <c r="Y38" s="625"/>
      <c r="Z38" s="626">
        <v>1.9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83271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9957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2628090</v>
      </c>
      <c r="CS38" s="624"/>
      <c r="CT38" s="624"/>
      <c r="CU38" s="624"/>
      <c r="CV38" s="624"/>
      <c r="CW38" s="624"/>
      <c r="CX38" s="624"/>
      <c r="CY38" s="625"/>
      <c r="CZ38" s="628">
        <v>7.8</v>
      </c>
      <c r="DA38" s="653"/>
      <c r="DB38" s="653"/>
      <c r="DC38" s="657"/>
      <c r="DD38" s="632">
        <v>2186266</v>
      </c>
      <c r="DE38" s="624"/>
      <c r="DF38" s="624"/>
      <c r="DG38" s="624"/>
      <c r="DH38" s="624"/>
      <c r="DI38" s="624"/>
      <c r="DJ38" s="624"/>
      <c r="DK38" s="625"/>
      <c r="DL38" s="632">
        <v>2146621</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15631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1655707</v>
      </c>
      <c r="CS39" s="655"/>
      <c r="CT39" s="655"/>
      <c r="CU39" s="655"/>
      <c r="CV39" s="655"/>
      <c r="CW39" s="655"/>
      <c r="CX39" s="655"/>
      <c r="CY39" s="656"/>
      <c r="CZ39" s="628">
        <v>4.9000000000000004</v>
      </c>
      <c r="DA39" s="653"/>
      <c r="DB39" s="653"/>
      <c r="DC39" s="657"/>
      <c r="DD39" s="632">
        <v>1650553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156900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579216</v>
      </c>
      <c r="CS40" s="624"/>
      <c r="CT40" s="624"/>
      <c r="CU40" s="624"/>
      <c r="CV40" s="624"/>
      <c r="CW40" s="624"/>
      <c r="CX40" s="624"/>
      <c r="CY40" s="625"/>
      <c r="CZ40" s="628">
        <v>1.7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35317540</v>
      </c>
      <c r="S41" s="696"/>
      <c r="T41" s="696"/>
      <c r="U41" s="696"/>
      <c r="V41" s="696"/>
      <c r="W41" s="696"/>
      <c r="X41" s="696"/>
      <c r="Y41" s="700"/>
      <c r="Z41" s="701">
        <v>100</v>
      </c>
      <c r="AA41" s="701"/>
      <c r="AB41" s="701"/>
      <c r="AC41" s="701"/>
      <c r="AD41" s="702">
        <v>19415294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525323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2102767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1551592</v>
      </c>
      <c r="CS42" s="655"/>
      <c r="CT42" s="655"/>
      <c r="CU42" s="655"/>
      <c r="CV42" s="655"/>
      <c r="CW42" s="655"/>
      <c r="CX42" s="655"/>
      <c r="CY42" s="656"/>
      <c r="CZ42" s="628">
        <v>4.5999999999999996</v>
      </c>
      <c r="DA42" s="653"/>
      <c r="DB42" s="653"/>
      <c r="DC42" s="657"/>
      <c r="DD42" s="632">
        <v>378177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92465</v>
      </c>
      <c r="CS43" s="655"/>
      <c r="CT43" s="655"/>
      <c r="CU43" s="655"/>
      <c r="CV43" s="655"/>
      <c r="CW43" s="655"/>
      <c r="CX43" s="655"/>
      <c r="CY43" s="656"/>
      <c r="CZ43" s="628">
        <v>0.3</v>
      </c>
      <c r="DA43" s="653"/>
      <c r="DB43" s="653"/>
      <c r="DC43" s="657"/>
      <c r="DD43" s="632">
        <v>92465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1515546</v>
      </c>
      <c r="CS44" s="624"/>
      <c r="CT44" s="624"/>
      <c r="CU44" s="624"/>
      <c r="CV44" s="624"/>
      <c r="CW44" s="624"/>
      <c r="CX44" s="624"/>
      <c r="CY44" s="625"/>
      <c r="CZ44" s="628">
        <v>4.5</v>
      </c>
      <c r="DA44" s="629"/>
      <c r="DB44" s="629"/>
      <c r="DC44" s="635"/>
      <c r="DD44" s="632">
        <v>375061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825023</v>
      </c>
      <c r="CS45" s="655"/>
      <c r="CT45" s="655"/>
      <c r="CU45" s="655"/>
      <c r="CV45" s="655"/>
      <c r="CW45" s="655"/>
      <c r="CX45" s="655"/>
      <c r="CY45" s="656"/>
      <c r="CZ45" s="628">
        <v>2.4</v>
      </c>
      <c r="DA45" s="653"/>
      <c r="DB45" s="653"/>
      <c r="DC45" s="657"/>
      <c r="DD45" s="632">
        <v>107703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650198</v>
      </c>
      <c r="CS46" s="624"/>
      <c r="CT46" s="624"/>
      <c r="CU46" s="624"/>
      <c r="CV46" s="624"/>
      <c r="CW46" s="624"/>
      <c r="CX46" s="624"/>
      <c r="CY46" s="625"/>
      <c r="CZ46" s="628">
        <v>1.9</v>
      </c>
      <c r="DA46" s="629"/>
      <c r="DB46" s="629"/>
      <c r="DC46" s="635"/>
      <c r="DD46" s="632">
        <v>249236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36046</v>
      </c>
      <c r="CS47" s="655"/>
      <c r="CT47" s="655"/>
      <c r="CU47" s="655"/>
      <c r="CV47" s="655"/>
      <c r="CW47" s="655"/>
      <c r="CX47" s="655"/>
      <c r="CY47" s="656"/>
      <c r="CZ47" s="628">
        <v>0.1</v>
      </c>
      <c r="DA47" s="653"/>
      <c r="DB47" s="653"/>
      <c r="DC47" s="657"/>
      <c r="DD47" s="632">
        <v>3116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33694873</v>
      </c>
      <c r="CS49" s="682"/>
      <c r="CT49" s="682"/>
      <c r="CU49" s="682"/>
      <c r="CV49" s="682"/>
      <c r="CW49" s="682"/>
      <c r="CX49" s="682"/>
      <c r="CY49" s="711"/>
      <c r="CZ49" s="703">
        <v>100</v>
      </c>
      <c r="DA49" s="712"/>
      <c r="DB49" s="712"/>
      <c r="DC49" s="713"/>
      <c r="DD49" s="714">
        <v>23600051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kgcUCQOYXjPUfGx4UqWFUuSJkTqu7KIzKUG3956FVID1Yo/p+Tlbs43p13lVrqmpLuXNJz9p6sXQLeN+ce+xw==" saltValue="OhLWF0S+pb5L4NgO7Nrj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35325</v>
      </c>
      <c r="R7" s="753"/>
      <c r="S7" s="753"/>
      <c r="T7" s="753"/>
      <c r="U7" s="753"/>
      <c r="V7" s="753">
        <v>33721</v>
      </c>
      <c r="W7" s="753"/>
      <c r="X7" s="753"/>
      <c r="Y7" s="753"/>
      <c r="Z7" s="753"/>
      <c r="AA7" s="753">
        <v>1604</v>
      </c>
      <c r="AB7" s="753"/>
      <c r="AC7" s="753"/>
      <c r="AD7" s="753"/>
      <c r="AE7" s="754"/>
      <c r="AF7" s="755">
        <v>1492</v>
      </c>
      <c r="AG7" s="756"/>
      <c r="AH7" s="756"/>
      <c r="AI7" s="756"/>
      <c r="AJ7" s="757"/>
      <c r="AK7" s="758">
        <v>198</v>
      </c>
      <c r="AL7" s="759"/>
      <c r="AM7" s="759"/>
      <c r="AN7" s="759"/>
      <c r="AO7" s="759"/>
      <c r="AP7" s="759">
        <v>25455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7</v>
      </c>
      <c r="CI7" s="744"/>
      <c r="CJ7" s="744"/>
      <c r="CK7" s="744"/>
      <c r="CL7" s="745"/>
      <c r="CM7" s="743">
        <v>34</v>
      </c>
      <c r="CN7" s="744"/>
      <c r="CO7" s="744"/>
      <c r="CP7" s="744"/>
      <c r="CQ7" s="745"/>
      <c r="CR7" s="743">
        <v>10</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20</v>
      </c>
      <c r="R8" s="784"/>
      <c r="S8" s="784"/>
      <c r="T8" s="784"/>
      <c r="U8" s="784"/>
      <c r="V8" s="784">
        <v>2</v>
      </c>
      <c r="W8" s="784"/>
      <c r="X8" s="784"/>
      <c r="Y8" s="784"/>
      <c r="Z8" s="784"/>
      <c r="AA8" s="784">
        <v>18</v>
      </c>
      <c r="AB8" s="784"/>
      <c r="AC8" s="784"/>
      <c r="AD8" s="784"/>
      <c r="AE8" s="785"/>
      <c r="AF8" s="786">
        <v>18</v>
      </c>
      <c r="AG8" s="787"/>
      <c r="AH8" s="787"/>
      <c r="AI8" s="787"/>
      <c r="AJ8" s="788"/>
      <c r="AK8" s="769">
        <v>0</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548</v>
      </c>
      <c r="BT8" s="774"/>
      <c r="BU8" s="774"/>
      <c r="BV8" s="774"/>
      <c r="BW8" s="774"/>
      <c r="BX8" s="774"/>
      <c r="BY8" s="774"/>
      <c r="BZ8" s="774"/>
      <c r="CA8" s="774"/>
      <c r="CB8" s="774"/>
      <c r="CC8" s="774"/>
      <c r="CD8" s="774"/>
      <c r="CE8" s="774"/>
      <c r="CF8" s="774"/>
      <c r="CG8" s="775"/>
      <c r="CH8" s="776">
        <v>0</v>
      </c>
      <c r="CI8" s="777"/>
      <c r="CJ8" s="777"/>
      <c r="CK8" s="777"/>
      <c r="CL8" s="778"/>
      <c r="CM8" s="776">
        <v>158</v>
      </c>
      <c r="CN8" s="777"/>
      <c r="CO8" s="777"/>
      <c r="CP8" s="777"/>
      <c r="CQ8" s="778"/>
      <c r="CR8" s="776">
        <v>15</v>
      </c>
      <c r="CS8" s="777"/>
      <c r="CT8" s="777"/>
      <c r="CU8" s="777"/>
      <c r="CV8" s="778"/>
      <c r="CW8" s="776">
        <v>52</v>
      </c>
      <c r="CX8" s="777"/>
      <c r="CY8" s="777"/>
      <c r="CZ8" s="777"/>
      <c r="DA8" s="778"/>
      <c r="DB8" s="776" t="s">
        <v>546</v>
      </c>
      <c r="DC8" s="777"/>
      <c r="DD8" s="777"/>
      <c r="DE8" s="777"/>
      <c r="DF8" s="778"/>
      <c r="DG8" s="776" t="s">
        <v>546</v>
      </c>
      <c r="DH8" s="777"/>
      <c r="DI8" s="777"/>
      <c r="DJ8" s="777"/>
      <c r="DK8" s="778"/>
      <c r="DL8" s="776" t="s">
        <v>546</v>
      </c>
      <c r="DM8" s="777"/>
      <c r="DN8" s="777"/>
      <c r="DO8" s="777"/>
      <c r="DP8" s="778"/>
      <c r="DQ8" s="776" t="s">
        <v>546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549</v>
      </c>
      <c r="BT9" s="774"/>
      <c r="BU9" s="774"/>
      <c r="BV9" s="774"/>
      <c r="BW9" s="774"/>
      <c r="BX9" s="774"/>
      <c r="BY9" s="774"/>
      <c r="BZ9" s="774"/>
      <c r="CA9" s="774"/>
      <c r="CB9" s="774"/>
      <c r="CC9" s="774"/>
      <c r="CD9" s="774"/>
      <c r="CE9" s="774"/>
      <c r="CF9" s="774"/>
      <c r="CG9" s="775"/>
      <c r="CH9" s="776">
        <v>0</v>
      </c>
      <c r="CI9" s="777"/>
      <c r="CJ9" s="777"/>
      <c r="CK9" s="777"/>
      <c r="CL9" s="778"/>
      <c r="CM9" s="776">
        <v>61</v>
      </c>
      <c r="CN9" s="777"/>
      <c r="CO9" s="777"/>
      <c r="CP9" s="777"/>
      <c r="CQ9" s="778"/>
      <c r="CR9" s="776">
        <v>20</v>
      </c>
      <c r="CS9" s="777"/>
      <c r="CT9" s="777"/>
      <c r="CU9" s="777"/>
      <c r="CV9" s="778"/>
      <c r="CW9" s="776">
        <v>11</v>
      </c>
      <c r="CX9" s="777"/>
      <c r="CY9" s="777"/>
      <c r="CZ9" s="777"/>
      <c r="DA9" s="778"/>
      <c r="DB9" s="776" t="s">
        <v>546</v>
      </c>
      <c r="DC9" s="777"/>
      <c r="DD9" s="777"/>
      <c r="DE9" s="777"/>
      <c r="DF9" s="778"/>
      <c r="DG9" s="776" t="s">
        <v>546</v>
      </c>
      <c r="DH9" s="777"/>
      <c r="DI9" s="777"/>
      <c r="DJ9" s="777"/>
      <c r="DK9" s="778"/>
      <c r="DL9" s="776" t="s">
        <v>546</v>
      </c>
      <c r="DM9" s="777"/>
      <c r="DN9" s="777"/>
      <c r="DO9" s="777"/>
      <c r="DP9" s="778"/>
      <c r="DQ9" s="776" t="s">
        <v>546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550</v>
      </c>
      <c r="BT10" s="774"/>
      <c r="BU10" s="774"/>
      <c r="BV10" s="774"/>
      <c r="BW10" s="774"/>
      <c r="BX10" s="774"/>
      <c r="BY10" s="774"/>
      <c r="BZ10" s="774"/>
      <c r="CA10" s="774"/>
      <c r="CB10" s="774"/>
      <c r="CC10" s="774"/>
      <c r="CD10" s="774"/>
      <c r="CE10" s="774"/>
      <c r="CF10" s="774"/>
      <c r="CG10" s="775"/>
      <c r="CH10" s="776">
        <v>12</v>
      </c>
      <c r="CI10" s="777"/>
      <c r="CJ10" s="777"/>
      <c r="CK10" s="777"/>
      <c r="CL10" s="778"/>
      <c r="CM10" s="776">
        <v>76</v>
      </c>
      <c r="CN10" s="777"/>
      <c r="CO10" s="777"/>
      <c r="CP10" s="777"/>
      <c r="CQ10" s="778"/>
      <c r="CR10" s="776">
        <v>31</v>
      </c>
      <c r="CS10" s="777"/>
      <c r="CT10" s="777"/>
      <c r="CU10" s="777"/>
      <c r="CV10" s="778"/>
      <c r="CW10" s="776">
        <v>1</v>
      </c>
      <c r="CX10" s="777"/>
      <c r="CY10" s="777"/>
      <c r="CZ10" s="777"/>
      <c r="DA10" s="778"/>
      <c r="DB10" s="776">
        <v>141</v>
      </c>
      <c r="DC10" s="777"/>
      <c r="DD10" s="777"/>
      <c r="DE10" s="777"/>
      <c r="DF10" s="778"/>
      <c r="DG10" s="776" t="s">
        <v>546</v>
      </c>
      <c r="DH10" s="777"/>
      <c r="DI10" s="777"/>
      <c r="DJ10" s="777"/>
      <c r="DK10" s="778"/>
      <c r="DL10" s="776" t="s">
        <v>546</v>
      </c>
      <c r="DM10" s="777"/>
      <c r="DN10" s="777"/>
      <c r="DO10" s="777"/>
      <c r="DP10" s="778"/>
      <c r="DQ10" s="776" t="s">
        <v>546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551</v>
      </c>
      <c r="BT11" s="774"/>
      <c r="BU11" s="774"/>
      <c r="BV11" s="774"/>
      <c r="BW11" s="774"/>
      <c r="BX11" s="774"/>
      <c r="BY11" s="774"/>
      <c r="BZ11" s="774"/>
      <c r="CA11" s="774"/>
      <c r="CB11" s="774"/>
      <c r="CC11" s="774"/>
      <c r="CD11" s="774"/>
      <c r="CE11" s="774"/>
      <c r="CF11" s="774"/>
      <c r="CG11" s="775"/>
      <c r="CH11" s="776">
        <v>14</v>
      </c>
      <c r="CI11" s="777"/>
      <c r="CJ11" s="777"/>
      <c r="CK11" s="777"/>
      <c r="CL11" s="778"/>
      <c r="CM11" s="776">
        <v>-2</v>
      </c>
      <c r="CN11" s="777"/>
      <c r="CO11" s="777"/>
      <c r="CP11" s="777"/>
      <c r="CQ11" s="778"/>
      <c r="CR11" s="776">
        <v>50</v>
      </c>
      <c r="CS11" s="777"/>
      <c r="CT11" s="777"/>
      <c r="CU11" s="777"/>
      <c r="CV11" s="778"/>
      <c r="CW11" s="776" t="s">
        <v>546</v>
      </c>
      <c r="CX11" s="777"/>
      <c r="CY11" s="777"/>
      <c r="CZ11" s="777"/>
      <c r="DA11" s="778"/>
      <c r="DB11" s="776" t="s">
        <v>546</v>
      </c>
      <c r="DC11" s="777"/>
      <c r="DD11" s="777"/>
      <c r="DE11" s="777"/>
      <c r="DF11" s="778"/>
      <c r="DG11" s="776" t="s">
        <v>546</v>
      </c>
      <c r="DH11" s="777"/>
      <c r="DI11" s="777"/>
      <c r="DJ11" s="777"/>
      <c r="DK11" s="778"/>
      <c r="DL11" s="776" t="s">
        <v>546</v>
      </c>
      <c r="DM11" s="777"/>
      <c r="DN11" s="777"/>
      <c r="DO11" s="777"/>
      <c r="DP11" s="778"/>
      <c r="DQ11" s="776" t="s">
        <v>546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35345</v>
      </c>
      <c r="R23" s="793"/>
      <c r="S23" s="793"/>
      <c r="T23" s="793"/>
      <c r="U23" s="793"/>
      <c r="V23" s="793">
        <v>33723</v>
      </c>
      <c r="W23" s="793"/>
      <c r="X23" s="793"/>
      <c r="Y23" s="793"/>
      <c r="Z23" s="793"/>
      <c r="AA23" s="793">
        <v>1622</v>
      </c>
      <c r="AB23" s="793"/>
      <c r="AC23" s="793"/>
      <c r="AD23" s="793"/>
      <c r="AE23" s="794"/>
      <c r="AF23" s="795">
        <v>1510</v>
      </c>
      <c r="AG23" s="793"/>
      <c r="AH23" s="793"/>
      <c r="AI23" s="793"/>
      <c r="AJ23" s="796"/>
      <c r="AK23" s="797"/>
      <c r="AL23" s="798"/>
      <c r="AM23" s="798"/>
      <c r="AN23" s="798"/>
      <c r="AO23" s="798"/>
      <c r="AP23" s="793">
        <v>25455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8126</v>
      </c>
      <c r="R28" s="823"/>
      <c r="S28" s="823"/>
      <c r="T28" s="823"/>
      <c r="U28" s="823"/>
      <c r="V28" s="823">
        <v>7845</v>
      </c>
      <c r="W28" s="823"/>
      <c r="X28" s="823"/>
      <c r="Y28" s="823"/>
      <c r="Z28" s="823"/>
      <c r="AA28" s="823">
        <v>281</v>
      </c>
      <c r="AB28" s="823"/>
      <c r="AC28" s="823"/>
      <c r="AD28" s="823"/>
      <c r="AE28" s="824"/>
      <c r="AF28" s="825">
        <v>281</v>
      </c>
      <c r="AG28" s="823"/>
      <c r="AH28" s="823"/>
      <c r="AI28" s="823"/>
      <c r="AJ28" s="826"/>
      <c r="AK28" s="827">
        <v>585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7445</v>
      </c>
      <c r="R29" s="784"/>
      <c r="S29" s="784"/>
      <c r="T29" s="784"/>
      <c r="U29" s="784"/>
      <c r="V29" s="784">
        <v>7222</v>
      </c>
      <c r="W29" s="784"/>
      <c r="X29" s="784"/>
      <c r="Y29" s="784"/>
      <c r="Z29" s="784"/>
      <c r="AA29" s="784">
        <v>223</v>
      </c>
      <c r="AB29" s="784"/>
      <c r="AC29" s="784"/>
      <c r="AD29" s="784"/>
      <c r="AE29" s="785"/>
      <c r="AF29" s="786">
        <v>223</v>
      </c>
      <c r="AG29" s="787"/>
      <c r="AH29" s="787"/>
      <c r="AI29" s="787"/>
      <c r="AJ29" s="788"/>
      <c r="AK29" s="834">
        <v>1217</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818</v>
      </c>
      <c r="R30" s="784"/>
      <c r="S30" s="784"/>
      <c r="T30" s="784"/>
      <c r="U30" s="784"/>
      <c r="V30" s="784">
        <v>812</v>
      </c>
      <c r="W30" s="784"/>
      <c r="X30" s="784"/>
      <c r="Y30" s="784"/>
      <c r="Z30" s="784"/>
      <c r="AA30" s="784">
        <v>6</v>
      </c>
      <c r="AB30" s="784"/>
      <c r="AC30" s="784"/>
      <c r="AD30" s="784"/>
      <c r="AE30" s="785"/>
      <c r="AF30" s="786">
        <v>6</v>
      </c>
      <c r="AG30" s="787"/>
      <c r="AH30" s="787"/>
      <c r="AI30" s="787"/>
      <c r="AJ30" s="788"/>
      <c r="AK30" s="834">
        <v>178</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1569</v>
      </c>
      <c r="R31" s="784"/>
      <c r="S31" s="784"/>
      <c r="T31" s="784"/>
      <c r="U31" s="784"/>
      <c r="V31" s="784">
        <v>1406</v>
      </c>
      <c r="W31" s="784"/>
      <c r="X31" s="784"/>
      <c r="Y31" s="784"/>
      <c r="Z31" s="784"/>
      <c r="AA31" s="784">
        <v>163</v>
      </c>
      <c r="AB31" s="784"/>
      <c r="AC31" s="784"/>
      <c r="AD31" s="784"/>
      <c r="AE31" s="785"/>
      <c r="AF31" s="786">
        <v>1007</v>
      </c>
      <c r="AG31" s="787"/>
      <c r="AH31" s="787"/>
      <c r="AI31" s="787"/>
      <c r="AJ31" s="788"/>
      <c r="AK31" s="834">
        <v>25</v>
      </c>
      <c r="AL31" s="830"/>
      <c r="AM31" s="830"/>
      <c r="AN31" s="830"/>
      <c r="AO31" s="830"/>
      <c r="AP31" s="830">
        <v>4524</v>
      </c>
      <c r="AQ31" s="830"/>
      <c r="AR31" s="830"/>
      <c r="AS31" s="830"/>
      <c r="AT31" s="830"/>
      <c r="AU31" s="830">
        <v>452</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1874</v>
      </c>
      <c r="R32" s="784"/>
      <c r="S32" s="784"/>
      <c r="T32" s="784"/>
      <c r="U32" s="784"/>
      <c r="V32" s="784">
        <v>1650</v>
      </c>
      <c r="W32" s="784"/>
      <c r="X32" s="784"/>
      <c r="Y32" s="784"/>
      <c r="Z32" s="784"/>
      <c r="AA32" s="784">
        <v>224</v>
      </c>
      <c r="AB32" s="784"/>
      <c r="AC32" s="784"/>
      <c r="AD32" s="784"/>
      <c r="AE32" s="785"/>
      <c r="AF32" s="786">
        <v>331</v>
      </c>
      <c r="AG32" s="787"/>
      <c r="AH32" s="787"/>
      <c r="AI32" s="787"/>
      <c r="AJ32" s="788"/>
      <c r="AK32" s="834">
        <v>707</v>
      </c>
      <c r="AL32" s="830"/>
      <c r="AM32" s="830"/>
      <c r="AN32" s="830"/>
      <c r="AO32" s="830"/>
      <c r="AP32" s="830">
        <v>7566</v>
      </c>
      <c r="AQ32" s="830"/>
      <c r="AR32" s="830"/>
      <c r="AS32" s="830"/>
      <c r="AT32" s="830"/>
      <c r="AU32" s="830">
        <v>5198</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916</v>
      </c>
      <c r="R68" s="866"/>
      <c r="S68" s="866"/>
      <c r="T68" s="866"/>
      <c r="U68" s="866"/>
      <c r="V68" s="866">
        <v>829</v>
      </c>
      <c r="W68" s="866"/>
      <c r="X68" s="866"/>
      <c r="Y68" s="866"/>
      <c r="Z68" s="866"/>
      <c r="AA68" s="866">
        <v>87</v>
      </c>
      <c r="AB68" s="866"/>
      <c r="AC68" s="866"/>
      <c r="AD68" s="866"/>
      <c r="AE68" s="866"/>
      <c r="AF68" s="866">
        <v>84</v>
      </c>
      <c r="AG68" s="866"/>
      <c r="AH68" s="866"/>
      <c r="AI68" s="866"/>
      <c r="AJ68" s="866"/>
      <c r="AK68" s="866" t="s">
        <v>565</v>
      </c>
      <c r="AL68" s="866"/>
      <c r="AM68" s="866"/>
      <c r="AN68" s="866"/>
      <c r="AO68" s="866"/>
      <c r="AP68" s="866">
        <v>196</v>
      </c>
      <c r="AQ68" s="866"/>
      <c r="AR68" s="866"/>
      <c r="AS68" s="866"/>
      <c r="AT68" s="866"/>
      <c r="AU68" s="866">
        <v>61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1036</v>
      </c>
      <c r="R69" s="830"/>
      <c r="S69" s="830"/>
      <c r="T69" s="830"/>
      <c r="U69" s="830"/>
      <c r="V69" s="830">
        <v>940</v>
      </c>
      <c r="W69" s="830"/>
      <c r="X69" s="830"/>
      <c r="Y69" s="830"/>
      <c r="Z69" s="830"/>
      <c r="AA69" s="830">
        <v>96</v>
      </c>
      <c r="AB69" s="830"/>
      <c r="AC69" s="830"/>
      <c r="AD69" s="830"/>
      <c r="AE69" s="830"/>
      <c r="AF69" s="830">
        <v>96</v>
      </c>
      <c r="AG69" s="830"/>
      <c r="AH69" s="830"/>
      <c r="AI69" s="830"/>
      <c r="AJ69" s="830"/>
      <c r="AK69" s="830" t="s">
        <v>565</v>
      </c>
      <c r="AL69" s="830"/>
      <c r="AM69" s="830"/>
      <c r="AN69" s="830"/>
      <c r="AO69" s="830"/>
      <c r="AP69" s="830">
        <v>419</v>
      </c>
      <c r="AQ69" s="830"/>
      <c r="AR69" s="830"/>
      <c r="AS69" s="830"/>
      <c r="AT69" s="830"/>
      <c r="AU69" s="830">
        <v>284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40</v>
      </c>
      <c r="R70" s="830"/>
      <c r="S70" s="830"/>
      <c r="T70" s="830"/>
      <c r="U70" s="830"/>
      <c r="V70" s="830">
        <v>34</v>
      </c>
      <c r="W70" s="830"/>
      <c r="X70" s="830"/>
      <c r="Y70" s="830"/>
      <c r="Z70" s="830"/>
      <c r="AA70" s="830">
        <v>6</v>
      </c>
      <c r="AB70" s="830"/>
      <c r="AC70" s="830"/>
      <c r="AD70" s="830"/>
      <c r="AE70" s="830"/>
      <c r="AF70" s="830">
        <v>6</v>
      </c>
      <c r="AG70" s="830"/>
      <c r="AH70" s="830"/>
      <c r="AI70" s="830"/>
      <c r="AJ70" s="830"/>
      <c r="AK70" s="830" t="s">
        <v>565</v>
      </c>
      <c r="AL70" s="830"/>
      <c r="AM70" s="830"/>
      <c r="AN70" s="830"/>
      <c r="AO70" s="830"/>
      <c r="AP70" s="830" t="s">
        <v>565</v>
      </c>
      <c r="AQ70" s="830"/>
      <c r="AR70" s="830"/>
      <c r="AS70" s="830"/>
      <c r="AT70" s="830"/>
      <c r="AU70" s="830">
        <v>316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566</v>
      </c>
      <c r="C71" s="874"/>
      <c r="D71" s="874"/>
      <c r="E71" s="874"/>
      <c r="F71" s="874"/>
      <c r="G71" s="874"/>
      <c r="H71" s="874"/>
      <c r="I71" s="874"/>
      <c r="J71" s="874"/>
      <c r="K71" s="874"/>
      <c r="L71" s="874"/>
      <c r="M71" s="874"/>
      <c r="N71" s="874"/>
      <c r="O71" s="874"/>
      <c r="P71" s="875"/>
      <c r="Q71" s="876">
        <v>209</v>
      </c>
      <c r="R71" s="830"/>
      <c r="S71" s="830"/>
      <c r="T71" s="830"/>
      <c r="U71" s="830"/>
      <c r="V71" s="830">
        <v>95</v>
      </c>
      <c r="W71" s="830"/>
      <c r="X71" s="830"/>
      <c r="Y71" s="830"/>
      <c r="Z71" s="830"/>
      <c r="AA71" s="830">
        <v>114</v>
      </c>
      <c r="AB71" s="830"/>
      <c r="AC71" s="830"/>
      <c r="AD71" s="830"/>
      <c r="AE71" s="830"/>
      <c r="AF71" s="830">
        <v>114</v>
      </c>
      <c r="AG71" s="830"/>
      <c r="AH71" s="830"/>
      <c r="AI71" s="830"/>
      <c r="AJ71" s="830"/>
      <c r="AK71" s="830" t="s">
        <v>565</v>
      </c>
      <c r="AL71" s="830"/>
      <c r="AM71" s="830"/>
      <c r="AN71" s="830"/>
      <c r="AO71" s="830"/>
      <c r="AP71" s="830">
        <v>469</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4010</v>
      </c>
      <c r="R72" s="830"/>
      <c r="S72" s="830"/>
      <c r="T72" s="830"/>
      <c r="U72" s="830"/>
      <c r="V72" s="830">
        <v>3799</v>
      </c>
      <c r="W72" s="830"/>
      <c r="X72" s="830"/>
      <c r="Y72" s="830"/>
      <c r="Z72" s="830"/>
      <c r="AA72" s="830">
        <v>211</v>
      </c>
      <c r="AB72" s="830"/>
      <c r="AC72" s="830"/>
      <c r="AD72" s="830"/>
      <c r="AE72" s="830"/>
      <c r="AF72" s="830">
        <v>109</v>
      </c>
      <c r="AG72" s="830"/>
      <c r="AH72" s="830"/>
      <c r="AI72" s="830"/>
      <c r="AJ72" s="830"/>
      <c r="AK72" s="830" t="s">
        <v>546</v>
      </c>
      <c r="AL72" s="830"/>
      <c r="AM72" s="830"/>
      <c r="AN72" s="830"/>
      <c r="AO72" s="830"/>
      <c r="AP72" s="830">
        <v>3636</v>
      </c>
      <c r="AQ72" s="830"/>
      <c r="AR72" s="830"/>
      <c r="AS72" s="830"/>
      <c r="AT72" s="830"/>
      <c r="AU72" s="830">
        <v>1044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556</v>
      </c>
      <c r="C73" s="874"/>
      <c r="D73" s="874"/>
      <c r="E73" s="874"/>
      <c r="F73" s="874"/>
      <c r="G73" s="874"/>
      <c r="H73" s="874"/>
      <c r="I73" s="874"/>
      <c r="J73" s="874"/>
      <c r="K73" s="874"/>
      <c r="L73" s="874"/>
      <c r="M73" s="874"/>
      <c r="N73" s="874"/>
      <c r="O73" s="874"/>
      <c r="P73" s="875"/>
      <c r="Q73" s="876">
        <v>7869</v>
      </c>
      <c r="R73" s="830"/>
      <c r="S73" s="830"/>
      <c r="T73" s="830"/>
      <c r="U73" s="830"/>
      <c r="V73" s="830">
        <v>7783</v>
      </c>
      <c r="W73" s="830"/>
      <c r="X73" s="830"/>
      <c r="Y73" s="830"/>
      <c r="Z73" s="830"/>
      <c r="AA73" s="830">
        <v>85</v>
      </c>
      <c r="AB73" s="830"/>
      <c r="AC73" s="830"/>
      <c r="AD73" s="830"/>
      <c r="AE73" s="830"/>
      <c r="AF73" s="830">
        <v>85</v>
      </c>
      <c r="AG73" s="830"/>
      <c r="AH73" s="830"/>
      <c r="AI73" s="830"/>
      <c r="AJ73" s="830"/>
      <c r="AK73" s="830">
        <v>52</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557</v>
      </c>
      <c r="C74" s="874"/>
      <c r="D74" s="874"/>
      <c r="E74" s="874"/>
      <c r="F74" s="874"/>
      <c r="G74" s="874"/>
      <c r="H74" s="874"/>
      <c r="I74" s="874"/>
      <c r="J74" s="874"/>
      <c r="K74" s="874"/>
      <c r="L74" s="874"/>
      <c r="M74" s="874"/>
      <c r="N74" s="874"/>
      <c r="O74" s="874"/>
      <c r="P74" s="875"/>
      <c r="Q74" s="876">
        <v>43</v>
      </c>
      <c r="R74" s="830"/>
      <c r="S74" s="830"/>
      <c r="T74" s="830"/>
      <c r="U74" s="830"/>
      <c r="V74" s="830">
        <v>38</v>
      </c>
      <c r="W74" s="830"/>
      <c r="X74" s="830"/>
      <c r="Y74" s="830"/>
      <c r="Z74" s="830"/>
      <c r="AA74" s="830">
        <v>5</v>
      </c>
      <c r="AB74" s="830"/>
      <c r="AC74" s="830"/>
      <c r="AD74" s="830"/>
      <c r="AE74" s="830"/>
      <c r="AF74" s="830">
        <v>5</v>
      </c>
      <c r="AG74" s="830"/>
      <c r="AH74" s="830"/>
      <c r="AI74" s="830"/>
      <c r="AJ74" s="830"/>
      <c r="AK74" s="830">
        <v>26</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558</v>
      </c>
      <c r="C75" s="874"/>
      <c r="D75" s="874"/>
      <c r="E75" s="874"/>
      <c r="F75" s="874"/>
      <c r="G75" s="874"/>
      <c r="H75" s="874"/>
      <c r="I75" s="874"/>
      <c r="J75" s="874"/>
      <c r="K75" s="874"/>
      <c r="L75" s="874"/>
      <c r="M75" s="874"/>
      <c r="N75" s="874"/>
      <c r="O75" s="874"/>
      <c r="P75" s="875"/>
      <c r="Q75" s="877">
        <v>369</v>
      </c>
      <c r="R75" s="878"/>
      <c r="S75" s="878"/>
      <c r="T75" s="878"/>
      <c r="U75" s="834"/>
      <c r="V75" s="879">
        <v>358</v>
      </c>
      <c r="W75" s="878"/>
      <c r="X75" s="878"/>
      <c r="Y75" s="878"/>
      <c r="Z75" s="834"/>
      <c r="AA75" s="879">
        <v>10</v>
      </c>
      <c r="AB75" s="878"/>
      <c r="AC75" s="878"/>
      <c r="AD75" s="878"/>
      <c r="AE75" s="834"/>
      <c r="AF75" s="879">
        <v>10</v>
      </c>
      <c r="AG75" s="878"/>
      <c r="AH75" s="878"/>
      <c r="AI75" s="878"/>
      <c r="AJ75" s="834"/>
      <c r="AK75" s="879">
        <v>249</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559</v>
      </c>
      <c r="C76" s="874"/>
      <c r="D76" s="874"/>
      <c r="E76" s="874"/>
      <c r="F76" s="874"/>
      <c r="G76" s="874"/>
      <c r="H76" s="874"/>
      <c r="I76" s="874"/>
      <c r="J76" s="874"/>
      <c r="K76" s="874"/>
      <c r="L76" s="874"/>
      <c r="M76" s="874"/>
      <c r="N76" s="874"/>
      <c r="O76" s="874"/>
      <c r="P76" s="875"/>
      <c r="Q76" s="877">
        <v>241808</v>
      </c>
      <c r="R76" s="878"/>
      <c r="S76" s="878"/>
      <c r="T76" s="878"/>
      <c r="U76" s="834"/>
      <c r="V76" s="879">
        <v>236655</v>
      </c>
      <c r="W76" s="878"/>
      <c r="X76" s="878"/>
      <c r="Y76" s="878"/>
      <c r="Z76" s="834"/>
      <c r="AA76" s="879">
        <v>5153</v>
      </c>
      <c r="AB76" s="878"/>
      <c r="AC76" s="878"/>
      <c r="AD76" s="878"/>
      <c r="AE76" s="834"/>
      <c r="AF76" s="879">
        <v>5153</v>
      </c>
      <c r="AG76" s="878"/>
      <c r="AH76" s="878"/>
      <c r="AI76" s="878"/>
      <c r="AJ76" s="834"/>
      <c r="AK76" s="879">
        <v>5058</v>
      </c>
      <c r="AL76" s="878"/>
      <c r="AM76" s="878"/>
      <c r="AN76" s="878"/>
      <c r="AO76" s="834"/>
      <c r="AP76" s="879" t="s">
        <v>546</v>
      </c>
      <c r="AQ76" s="878"/>
      <c r="AR76" s="878"/>
      <c r="AS76" s="878"/>
      <c r="AT76" s="834"/>
      <c r="AU76" s="879" t="s">
        <v>546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3642415</v>
      </c>
      <c r="AB110" s="900"/>
      <c r="AC110" s="900"/>
      <c r="AD110" s="900"/>
      <c r="AE110" s="901"/>
      <c r="AF110" s="902">
        <v>3609993</v>
      </c>
      <c r="AG110" s="900"/>
      <c r="AH110" s="900"/>
      <c r="AI110" s="900"/>
      <c r="AJ110" s="901"/>
      <c r="AK110" s="902">
        <v>3440220</v>
      </c>
      <c r="AL110" s="900"/>
      <c r="AM110" s="900"/>
      <c r="AN110" s="900"/>
      <c r="AO110" s="901"/>
      <c r="AP110" s="903">
        <v>20.8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30861212</v>
      </c>
      <c r="BR110" s="931"/>
      <c r="BS110" s="931"/>
      <c r="BT110" s="931"/>
      <c r="BU110" s="931"/>
      <c r="BV110" s="931">
        <v>28169206</v>
      </c>
      <c r="BW110" s="931"/>
      <c r="BX110" s="931"/>
      <c r="BY110" s="931"/>
      <c r="BZ110" s="931"/>
      <c r="CA110" s="931">
        <v>25455249</v>
      </c>
      <c r="CB110" s="931"/>
      <c r="CC110" s="931"/>
      <c r="CD110" s="931"/>
      <c r="CE110" s="931"/>
      <c r="CF110" s="944">
        <v>153.9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7156021</v>
      </c>
      <c r="BR112" s="926"/>
      <c r="BS112" s="926"/>
      <c r="BT112" s="926"/>
      <c r="BU112" s="926"/>
      <c r="BV112" s="926">
        <v>6001662</v>
      </c>
      <c r="BW112" s="926"/>
      <c r="BX112" s="926"/>
      <c r="BY112" s="926"/>
      <c r="BZ112" s="926"/>
      <c r="CA112" s="926">
        <v>5650062</v>
      </c>
      <c r="CB112" s="926"/>
      <c r="CC112" s="926"/>
      <c r="CD112" s="926"/>
      <c r="CE112" s="926"/>
      <c r="CF112" s="920">
        <v>34.200000000000003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626472</v>
      </c>
      <c r="AB113" s="938"/>
      <c r="AC113" s="938"/>
      <c r="AD113" s="938"/>
      <c r="AE113" s="939"/>
      <c r="AF113" s="940">
        <v>598346</v>
      </c>
      <c r="AG113" s="938"/>
      <c r="AH113" s="938"/>
      <c r="AI113" s="938"/>
      <c r="AJ113" s="939"/>
      <c r="AK113" s="940">
        <v>646777</v>
      </c>
      <c r="AL113" s="938"/>
      <c r="AM113" s="938"/>
      <c r="AN113" s="938"/>
      <c r="AO113" s="939"/>
      <c r="AP113" s="941">
        <v>3.9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1663901</v>
      </c>
      <c r="BR113" s="926"/>
      <c r="BS113" s="926"/>
      <c r="BT113" s="926"/>
      <c r="BU113" s="926"/>
      <c r="BV113" s="926">
        <v>1686380</v>
      </c>
      <c r="BW113" s="926"/>
      <c r="BX113" s="926"/>
      <c r="BY113" s="926"/>
      <c r="BZ113" s="926"/>
      <c r="CA113" s="926">
        <v>1697562</v>
      </c>
      <c r="CB113" s="926"/>
      <c r="CC113" s="926"/>
      <c r="CD113" s="926"/>
      <c r="CE113" s="926"/>
      <c r="CF113" s="920">
        <v>10.3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111855</v>
      </c>
      <c r="AB114" s="959"/>
      <c r="AC114" s="959"/>
      <c r="AD114" s="959"/>
      <c r="AE114" s="960"/>
      <c r="AF114" s="961">
        <v>129697</v>
      </c>
      <c r="AG114" s="959"/>
      <c r="AH114" s="959"/>
      <c r="AI114" s="959"/>
      <c r="AJ114" s="960"/>
      <c r="AK114" s="961">
        <v>137651</v>
      </c>
      <c r="AL114" s="959"/>
      <c r="AM114" s="959"/>
      <c r="AN114" s="959"/>
      <c r="AO114" s="960"/>
      <c r="AP114" s="962">
        <v>0.8</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4510845</v>
      </c>
      <c r="BR114" s="926"/>
      <c r="BS114" s="926"/>
      <c r="BT114" s="926"/>
      <c r="BU114" s="926"/>
      <c r="BV114" s="926">
        <v>4567725</v>
      </c>
      <c r="BW114" s="926"/>
      <c r="BX114" s="926"/>
      <c r="BY114" s="926"/>
      <c r="BZ114" s="926"/>
      <c r="CA114" s="926">
        <v>4499973</v>
      </c>
      <c r="CB114" s="926"/>
      <c r="CC114" s="926"/>
      <c r="CD114" s="926"/>
      <c r="CE114" s="926"/>
      <c r="CF114" s="920">
        <v>27.2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6300</v>
      </c>
      <c r="AB115" s="938"/>
      <c r="AC115" s="938"/>
      <c r="AD115" s="938"/>
      <c r="AE115" s="939"/>
      <c r="AF115" s="940">
        <v>8447</v>
      </c>
      <c r="AG115" s="938"/>
      <c r="AH115" s="938"/>
      <c r="AI115" s="938"/>
      <c r="AJ115" s="939"/>
      <c r="AK115" s="940">
        <v>11467</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8597</v>
      </c>
      <c r="CB115" s="926"/>
      <c r="CC115" s="926"/>
      <c r="CD115" s="926"/>
      <c r="CE115" s="926"/>
      <c r="CF115" s="920">
        <v>0.1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v>
      </c>
      <c r="AB116" s="959"/>
      <c r="AC116" s="959"/>
      <c r="AD116" s="959"/>
      <c r="AE116" s="960"/>
      <c r="AF116" s="961">
        <v>7</v>
      </c>
      <c r="AG116" s="959"/>
      <c r="AH116" s="959"/>
      <c r="AI116" s="959"/>
      <c r="AJ116" s="960"/>
      <c r="AK116" s="961">
        <v>53</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4387045</v>
      </c>
      <c r="AB117" s="979"/>
      <c r="AC117" s="979"/>
      <c r="AD117" s="979"/>
      <c r="AE117" s="980"/>
      <c r="AF117" s="981">
        <v>4346490</v>
      </c>
      <c r="AG117" s="979"/>
      <c r="AH117" s="979"/>
      <c r="AI117" s="979"/>
      <c r="AJ117" s="980"/>
      <c r="AK117" s="981">
        <v>4236168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44191979</v>
      </c>
      <c r="BR119" s="1000"/>
      <c r="BS119" s="1000"/>
      <c r="BT119" s="1000"/>
      <c r="BU119" s="1000"/>
      <c r="BV119" s="1000">
        <v>40424973</v>
      </c>
      <c r="BW119" s="1000"/>
      <c r="BX119" s="1000"/>
      <c r="BY119" s="1000"/>
      <c r="BZ119" s="1000"/>
      <c r="CA119" s="1000">
        <v>37311443</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5038964</v>
      </c>
      <c r="BR120" s="931"/>
      <c r="BS120" s="931"/>
      <c r="BT120" s="931"/>
      <c r="BU120" s="931"/>
      <c r="BV120" s="931">
        <v>6157770</v>
      </c>
      <c r="BW120" s="931"/>
      <c r="BX120" s="931"/>
      <c r="BY120" s="931"/>
      <c r="BZ120" s="931"/>
      <c r="CA120" s="931">
        <v>7745899</v>
      </c>
      <c r="CB120" s="931"/>
      <c r="CC120" s="931"/>
      <c r="CD120" s="931"/>
      <c r="CE120" s="931"/>
      <c r="CF120" s="944">
        <v>46.8</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6539311</v>
      </c>
      <c r="DH120" s="931"/>
      <c r="DI120" s="931"/>
      <c r="DJ120" s="931"/>
      <c r="DK120" s="931"/>
      <c r="DL120" s="931">
        <v>5554887</v>
      </c>
      <c r="DM120" s="931"/>
      <c r="DN120" s="931"/>
      <c r="DO120" s="931"/>
      <c r="DP120" s="931"/>
      <c r="DQ120" s="931">
        <v>5197668</v>
      </c>
      <c r="DR120" s="931"/>
      <c r="DS120" s="931"/>
      <c r="DT120" s="931"/>
      <c r="DU120" s="931"/>
      <c r="DV120" s="932">
        <v>31.4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2596110</v>
      </c>
      <c r="BR121" s="926"/>
      <c r="BS121" s="926"/>
      <c r="BT121" s="926"/>
      <c r="BU121" s="926"/>
      <c r="BV121" s="926">
        <v>2490297</v>
      </c>
      <c r="BW121" s="926"/>
      <c r="BX121" s="926"/>
      <c r="BY121" s="926"/>
      <c r="BZ121" s="926"/>
      <c r="CA121" s="926">
        <v>2453942</v>
      </c>
      <c r="CB121" s="926"/>
      <c r="CC121" s="926"/>
      <c r="CD121" s="926"/>
      <c r="CE121" s="926"/>
      <c r="CF121" s="920">
        <v>14.8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616710</v>
      </c>
      <c r="DH121" s="926"/>
      <c r="DI121" s="926"/>
      <c r="DJ121" s="926"/>
      <c r="DK121" s="926"/>
      <c r="DL121" s="926">
        <v>446775</v>
      </c>
      <c r="DM121" s="926"/>
      <c r="DN121" s="926"/>
      <c r="DO121" s="926"/>
      <c r="DP121" s="926"/>
      <c r="DQ121" s="926">
        <v>452394</v>
      </c>
      <c r="DR121" s="926"/>
      <c r="DS121" s="926"/>
      <c r="DT121" s="926"/>
      <c r="DU121" s="926"/>
      <c r="DV121" s="927">
        <v>2.7</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27893763</v>
      </c>
      <c r="BR122" s="1000"/>
      <c r="BS122" s="1000"/>
      <c r="BT122" s="1000"/>
      <c r="BU122" s="1000"/>
      <c r="BV122" s="1000">
        <v>25764484</v>
      </c>
      <c r="BW122" s="1000"/>
      <c r="BX122" s="1000"/>
      <c r="BY122" s="1000"/>
      <c r="BZ122" s="1000"/>
      <c r="CA122" s="1000">
        <v>23623901</v>
      </c>
      <c r="CB122" s="1000"/>
      <c r="CC122" s="1000"/>
      <c r="CD122" s="1000"/>
      <c r="CE122" s="1000"/>
      <c r="CF122" s="1017">
        <v>142.80000000000001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35528837</v>
      </c>
      <c r="BR123" s="1064"/>
      <c r="BS123" s="1064"/>
      <c r="BT123" s="1064"/>
      <c r="BU123" s="1064"/>
      <c r="BV123" s="1064">
        <v>34412551</v>
      </c>
      <c r="BW123" s="1064"/>
      <c r="BX123" s="1064"/>
      <c r="BY123" s="1064"/>
      <c r="BZ123" s="1064"/>
      <c r="CA123" s="1064">
        <v>33823742</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v>1122</v>
      </c>
      <c r="AL124" s="959"/>
      <c r="AM124" s="959"/>
      <c r="AN124" s="959"/>
      <c r="AO124" s="960"/>
      <c r="AP124" s="962">
        <v>0</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51.9</v>
      </c>
      <c r="BR124" s="1027"/>
      <c r="BS124" s="1027"/>
      <c r="BT124" s="1027"/>
      <c r="BU124" s="1027"/>
      <c r="BV124" s="1027">
        <v>37</v>
      </c>
      <c r="BW124" s="1027"/>
      <c r="BX124" s="1027"/>
      <c r="BY124" s="1027"/>
      <c r="BZ124" s="1027"/>
      <c r="CA124" s="1027">
        <v>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6300</v>
      </c>
      <c r="AB127" s="959"/>
      <c r="AC127" s="959"/>
      <c r="AD127" s="959"/>
      <c r="AE127" s="960"/>
      <c r="AF127" s="961">
        <v>8447</v>
      </c>
      <c r="AG127" s="959"/>
      <c r="AH127" s="959"/>
      <c r="AI127" s="959"/>
      <c r="AJ127" s="960"/>
      <c r="AK127" s="961">
        <v>10345</v>
      </c>
      <c r="AL127" s="959"/>
      <c r="AM127" s="959"/>
      <c r="AN127" s="959"/>
      <c r="AO127" s="960"/>
      <c r="AP127" s="962">
        <v>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355132</v>
      </c>
      <c r="AB128" s="1046"/>
      <c r="AC128" s="1046"/>
      <c r="AD128" s="1046"/>
      <c r="AE128" s="1047"/>
      <c r="AF128" s="1048">
        <v>325374</v>
      </c>
      <c r="AG128" s="1046"/>
      <c r="AH128" s="1046"/>
      <c r="AI128" s="1046"/>
      <c r="AJ128" s="1047"/>
      <c r="AK128" s="1048">
        <v>311372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8597</v>
      </c>
      <c r="DR128" s="1038"/>
      <c r="DS128" s="1038"/>
      <c r="DT128" s="1038"/>
      <c r="DU128" s="1038"/>
      <c r="DV128" s="1039">
        <v>0.1</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19693537</v>
      </c>
      <c r="AB129" s="959"/>
      <c r="AC129" s="959"/>
      <c r="AD129" s="959"/>
      <c r="AE129" s="960"/>
      <c r="AF129" s="961">
        <v>19103538</v>
      </c>
      <c r="AG129" s="959"/>
      <c r="AH129" s="959"/>
      <c r="AI129" s="959"/>
      <c r="AJ129" s="960"/>
      <c r="AK129" s="961">
        <v>19257621</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3013359</v>
      </c>
      <c r="AB130" s="959"/>
      <c r="AC130" s="959"/>
      <c r="AD130" s="959"/>
      <c r="AE130" s="960"/>
      <c r="AF130" s="961">
        <v>2888111</v>
      </c>
      <c r="AG130" s="959"/>
      <c r="AH130" s="959"/>
      <c r="AI130" s="959"/>
      <c r="AJ130" s="960"/>
      <c r="AK130" s="961">
        <v>2718698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16680178</v>
      </c>
      <c r="AB131" s="986"/>
      <c r="AC131" s="986"/>
      <c r="AD131" s="986"/>
      <c r="AE131" s="987"/>
      <c r="AF131" s="985">
        <v>16215427</v>
      </c>
      <c r="AG131" s="986"/>
      <c r="AH131" s="986"/>
      <c r="AI131" s="986"/>
      <c r="AJ131" s="987"/>
      <c r="AK131" s="985">
        <v>16538923</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6.1063736850000003</v>
      </c>
      <c r="AB132" s="1097"/>
      <c r="AC132" s="1097"/>
      <c r="AD132" s="1097"/>
      <c r="AE132" s="1098"/>
      <c r="AF132" s="1099">
        <v>6.9872042219999999</v>
      </c>
      <c r="AG132" s="1097"/>
      <c r="AH132" s="1097"/>
      <c r="AI132" s="1097"/>
      <c r="AJ132" s="1098"/>
      <c r="AK132" s="1099">
        <v>7.2924821040000003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v>
      </c>
      <c r="AB133" s="1080"/>
      <c r="AC133" s="1080"/>
      <c r="AD133" s="1080"/>
      <c r="AE133" s="1081"/>
      <c r="AF133" s="1079">
        <v>6.2</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IRQApsXfVeRA6vvshipVGd1OLOkMdIeLiLT71+4c6ix0zOvdDBJMy3aDLtVXr5z465eifGa5+sphjH+Y+VtBA==" saltValue="NzUlG5jaPg4B3ub0IvO0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70" zoomScaleNormal="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vTiNdiM7J+0Ee0bGjt0647CYFWsXrbUFsPwhlBw8tVYmybJDuSC/5FS8dz7YHCoqpocraXVdAJEQFx0Hph9/Q==" saltValue="XV9mTfuqSOks+BNuD+UY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election activeCell="B71" sqref="B71:P7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qA3zQRf5vtH70EeesIQ77i+WfW3nPDiV5mgT3Yb3VYa+a0PVIsgJp/5ClhpabufAfYiwuBSUb5ZGJaxqLLcMA==" saltValue="RYw19mGBW4SDgC/+AYw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55" zoomScaleNormal="55" workbookViewId="0">
      <selection activeCell="B71" sqref="B71:P71"/>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5006441</v>
      </c>
      <c r="AP9" s="281">
        <v>72691</v>
      </c>
      <c r="AQ9" s="282">
        <v>89973</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909237</v>
      </c>
      <c r="AP10" s="284">
        <v>13202</v>
      </c>
      <c r="AQ10" s="285">
        <v>6937</v>
      </c>
      <c r="AR10" s="286">
        <v>90.3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2289</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311868</v>
      </c>
      <c r="AP13" s="284">
        <v>4528</v>
      </c>
      <c r="AQ13" s="285">
        <v>2406</v>
      </c>
      <c r="AR13" s="286">
        <v>88.2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92465</v>
      </c>
      <c r="AP14" s="284">
        <v>1343</v>
      </c>
      <c r="AQ14" s="285">
        <v>1262</v>
      </c>
      <c r="AR14" s="286">
        <v>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-335945</v>
      </c>
      <c r="AP15" s="284">
        <v>-4878</v>
      </c>
      <c r="AQ15" s="285">
        <v>-5200</v>
      </c>
      <c r="AR15" s="286">
        <v>-6.2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5984066</v>
      </c>
      <c r="AP16" s="284">
        <v>86886</v>
      </c>
      <c r="AQ16" s="285">
        <v>97668</v>
      </c>
      <c r="AR16" s="286">
        <v>-11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7.2</v>
      </c>
      <c r="AP21" s="298">
        <v>9.02</v>
      </c>
      <c r="AQ21" s="299">
        <v>-1.82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98.4</v>
      </c>
      <c r="AP22" s="303">
        <v>97.6</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3440220</v>
      </c>
      <c r="AP32" s="312">
        <v>49950</v>
      </c>
      <c r="AQ32" s="313">
        <v>59282</v>
      </c>
      <c r="AR32" s="314">
        <v>-15.7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238</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646777</v>
      </c>
      <c r="AP35" s="312">
        <v>9391</v>
      </c>
      <c r="AQ35" s="313">
        <v>14825</v>
      </c>
      <c r="AR35" s="314">
        <v>-36.700000000000003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137651</v>
      </c>
      <c r="AP36" s="312">
        <v>1999</v>
      </c>
      <c r="AQ36" s="313">
        <v>1473</v>
      </c>
      <c r="AR36" s="314">
        <v>35.700000000000003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11467</v>
      </c>
      <c r="AP37" s="312">
        <v>166</v>
      </c>
      <c r="AQ37" s="313">
        <v>300</v>
      </c>
      <c r="AR37" s="314">
        <v>-44.7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53</v>
      </c>
      <c r="AP38" s="315">
        <v>1</v>
      </c>
      <c r="AQ38" s="316">
        <v>2</v>
      </c>
      <c r="AR38" s="304">
        <v>-50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-311372</v>
      </c>
      <c r="AP39" s="312">
        <v>-4521</v>
      </c>
      <c r="AQ39" s="313">
        <v>-2906</v>
      </c>
      <c r="AR39" s="314">
        <v>55.6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-2718698</v>
      </c>
      <c r="AP40" s="312">
        <v>-39474</v>
      </c>
      <c r="AQ40" s="313">
        <v>-50547</v>
      </c>
      <c r="AR40" s="314">
        <v>-21.9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1206098</v>
      </c>
      <c r="AP41" s="312">
        <v>17512</v>
      </c>
      <c r="AQ41" s="313">
        <v>22667</v>
      </c>
      <c r="AR41" s="314">
        <v>-22.7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3199919</v>
      </c>
      <c r="AN51" s="334">
        <v>45135</v>
      </c>
      <c r="AO51" s="335">
        <v>2.5</v>
      </c>
      <c r="AP51" s="336">
        <v>71604</v>
      </c>
      <c r="AQ51" s="337">
        <v>-9.6</v>
      </c>
      <c r="AR51" s="338">
        <v>12.1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859921</v>
      </c>
      <c r="AN52" s="342">
        <v>12129</v>
      </c>
      <c r="AO52" s="343">
        <v>-23.5</v>
      </c>
      <c r="AP52" s="344">
        <v>45121</v>
      </c>
      <c r="AQ52" s="345">
        <v>11.7</v>
      </c>
      <c r="AR52" s="346">
        <v>-35.200000000000003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4401306</v>
      </c>
      <c r="AN53" s="334">
        <v>62446</v>
      </c>
      <c r="AO53" s="335">
        <v>38.4</v>
      </c>
      <c r="AP53" s="336">
        <v>67009</v>
      </c>
      <c r="AQ53" s="337">
        <v>-6.4</v>
      </c>
      <c r="AR53" s="338">
        <v>44.8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2334256</v>
      </c>
      <c r="AN54" s="342">
        <v>33118</v>
      </c>
      <c r="AO54" s="343">
        <v>173</v>
      </c>
      <c r="AP54" s="344">
        <v>43028</v>
      </c>
      <c r="AQ54" s="345">
        <v>-4.5999999999999996</v>
      </c>
      <c r="AR54" s="346">
        <v>177.6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1962986</v>
      </c>
      <c r="AN55" s="334">
        <v>27965</v>
      </c>
      <c r="AO55" s="335">
        <v>-55.2</v>
      </c>
      <c r="AP55" s="336">
        <v>40807</v>
      </c>
      <c r="AQ55" s="337">
        <v>-39.1</v>
      </c>
      <c r="AR55" s="338">
        <v>-16.100000000000001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802162</v>
      </c>
      <c r="AN56" s="342">
        <v>11428</v>
      </c>
      <c r="AO56" s="343">
        <v>-65.5</v>
      </c>
      <c r="AP56" s="344">
        <v>19520</v>
      </c>
      <c r="AQ56" s="345">
        <v>-54.6</v>
      </c>
      <c r="AR56" s="346">
        <v>-10.9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1391552</v>
      </c>
      <c r="AN57" s="334">
        <v>20035</v>
      </c>
      <c r="AO57" s="335">
        <v>-28.4</v>
      </c>
      <c r="AP57" s="336">
        <v>37343</v>
      </c>
      <c r="AQ57" s="337">
        <v>-8.5</v>
      </c>
      <c r="AR57" s="338">
        <v>-19.899999999999999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713516</v>
      </c>
      <c r="AN58" s="342">
        <v>10273</v>
      </c>
      <c r="AO58" s="343">
        <v>-10.1</v>
      </c>
      <c r="AP58" s="344">
        <v>17633</v>
      </c>
      <c r="AQ58" s="345">
        <v>-9.6999999999999993</v>
      </c>
      <c r="AR58" s="346">
        <v>-0.4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1515546</v>
      </c>
      <c r="AN59" s="334">
        <v>22005</v>
      </c>
      <c r="AO59" s="335">
        <v>9.8000000000000007</v>
      </c>
      <c r="AP59" s="336">
        <v>47407</v>
      </c>
      <c r="AQ59" s="337">
        <v>27</v>
      </c>
      <c r="AR59" s="338">
        <v>-17.2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650198</v>
      </c>
      <c r="AN60" s="342">
        <v>9441</v>
      </c>
      <c r="AO60" s="343">
        <v>-8.1</v>
      </c>
      <c r="AP60" s="344">
        <v>27543</v>
      </c>
      <c r="AQ60" s="345">
        <v>56.2</v>
      </c>
      <c r="AR60" s="346">
        <v>-64.3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2494262</v>
      </c>
      <c r="AN61" s="349">
        <v>35517</v>
      </c>
      <c r="AO61" s="350">
        <v>-6.6</v>
      </c>
      <c r="AP61" s="351">
        <v>52834</v>
      </c>
      <c r="AQ61" s="352">
        <v>-7.3</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1072011</v>
      </c>
      <c r="AN62" s="342">
        <v>15278</v>
      </c>
      <c r="AO62" s="343">
        <v>13.2</v>
      </c>
      <c r="AP62" s="344">
        <v>30569</v>
      </c>
      <c r="AQ62" s="345">
        <v>-0.2</v>
      </c>
      <c r="AR62" s="346">
        <v>13.4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6ZgfLMWvpELHVV/y0+pPXwEVh9oIVI1Ni5+K2VdEDhWgdHgJGPt8202D8afWsTXQEGIXsbCYPuLFuwTrHhuOQ==" saltValue="85aFk+UlSgF5BKJzrrKF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5zHKpktd/WFxleRHZSXFUkvLMsNHq2wAGhNx7Mvq9F3Hg0nwfNzEimk5W56+uz0nQfzqW8UydhTJctv6YCFSQ==" saltValue="ulitUxBFyL/3rHT83bMx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70" zoomScaleNormal="70"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upcb0c0QhWkL9iD7M6g9H2QKVPeGBohkRcjES4Fsq/fUPlnOO25AAamF7+fsDJeEumvyN6xcZEHLjNJv9GyU0A==" saltValue="GGglGiIH1betykkGi73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85" zoomScaleNormal="85" workbookViewId="0">
      <selection activeCell="B71" sqref="B71:P7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5.46</v>
      </c>
      <c r="G47" s="12">
        <v>5.3</v>
      </c>
      <c r="H47" s="12">
        <v>6.67</v>
      </c>
      <c r="I47" s="12">
        <v>9.49</v>
      </c>
      <c r="J47" s="13">
        <v>12.01</v>
      </c>
    </row>
    <row r="48" spans="2:10" ht="57.75" customHeight="1" x14ac:dyDescent="0.2">
      <c r="B48" s="14"/>
      <c r="C48" s="1141" t="s">
        <v>4</v>
      </c>
      <c r="D48" s="1141"/>
      <c r="E48" s="1142"/>
      <c r="F48" s="15">
        <v>4.29</v>
      </c>
      <c r="G48" s="16">
        <v>6.42</v>
      </c>
      <c r="H48" s="16">
        <v>15.65</v>
      </c>
      <c r="I48" s="16">
        <v>15.79</v>
      </c>
      <c r="J48" s="17">
        <v>7.84</v>
      </c>
    </row>
    <row r="49" spans="2:10" ht="57.75" customHeight="1" thickBot="1" x14ac:dyDescent="0.25">
      <c r="B49" s="18"/>
      <c r="C49" s="1143" t="s">
        <v>5</v>
      </c>
      <c r="D49" s="1143"/>
      <c r="E49" s="1144"/>
      <c r="F49" s="19" t="s">
        <v>530</v>
      </c>
      <c r="G49" s="20">
        <v>2.25</v>
      </c>
      <c r="H49" s="20">
        <v>10.95</v>
      </c>
      <c r="I49" s="20">
        <v>2.27</v>
      </c>
      <c r="J49" s="21" t="s">
        <v>531</v>
      </c>
    </row>
    <row r="50" spans="2:10" ht="13" x14ac:dyDescent="0.2"/>
  </sheetData>
  <sheetProtection algorithmName="SHA-512" hashValue="8uYCkiewKlqSnlJYxhaKW0EDrYHeTA2irv66XniuJq8zkvlLBdjNk2AAmUQuFJ0Od2RsGuLGj51rrXwMPxhUOg==" saltValue="JFn2ifK9Uroiz6iObH/u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55" zoomScaleNormal="55" workbookViewId="0">
      <selection activeCell="B71" sqref="B71:P7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4.12</v>
      </c>
      <c r="G34" s="33">
        <v>6.28</v>
      </c>
      <c r="H34" s="33">
        <v>15.54</v>
      </c>
      <c r="I34" s="33">
        <v>15.68</v>
      </c>
      <c r="J34" s="34">
        <v>7.74</v>
      </c>
      <c r="K34" s="22"/>
      <c r="L34" s="22"/>
      <c r="M34" s="22"/>
      <c r="N34" s="22"/>
      <c r="O34" s="22"/>
      <c r="P34" s="22"/>
    </row>
    <row r="35" spans="1:16" ht="39" customHeight="1" x14ac:dyDescent="0.2">
      <c r="A35" s="22"/>
      <c r="B35" s="35"/>
      <c r="C35" s="1145" t="s">
        <v>533</v>
      </c>
      <c r="D35" s="1146"/>
      <c r="E35" s="1147"/>
      <c r="F35" s="36">
        <v>6.71</v>
      </c>
      <c r="G35" s="37">
        <v>6.01</v>
      </c>
      <c r="H35" s="37">
        <v>5.34</v>
      </c>
      <c r="I35" s="37">
        <v>4.71</v>
      </c>
      <c r="J35" s="38">
        <v>5.23</v>
      </c>
      <c r="K35" s="22"/>
      <c r="L35" s="22"/>
      <c r="M35" s="22"/>
      <c r="N35" s="22"/>
      <c r="O35" s="22"/>
      <c r="P35" s="22"/>
    </row>
    <row r="36" spans="1:16" ht="39" customHeight="1" x14ac:dyDescent="0.2">
      <c r="A36" s="22"/>
      <c r="B36" s="35"/>
      <c r="C36" s="1145" t="s">
        <v>534</v>
      </c>
      <c r="D36" s="1146"/>
      <c r="E36" s="1147"/>
      <c r="F36" s="36" t="s">
        <v>486</v>
      </c>
      <c r="G36" s="37">
        <v>1.77</v>
      </c>
      <c r="H36" s="37">
        <v>1.78</v>
      </c>
      <c r="I36" s="37">
        <v>1.71</v>
      </c>
      <c r="J36" s="38">
        <v>1.71</v>
      </c>
      <c r="K36" s="22"/>
      <c r="L36" s="22"/>
      <c r="M36" s="22"/>
      <c r="N36" s="22"/>
      <c r="O36" s="22"/>
      <c r="P36" s="22"/>
    </row>
    <row r="37" spans="1:16" ht="39" customHeight="1" x14ac:dyDescent="0.2">
      <c r="A37" s="22"/>
      <c r="B37" s="35"/>
      <c r="C37" s="1145" t="s">
        <v>535</v>
      </c>
      <c r="D37" s="1146"/>
      <c r="E37" s="1147"/>
      <c r="F37" s="36">
        <v>1.1200000000000001</v>
      </c>
      <c r="G37" s="37">
        <v>1.25</v>
      </c>
      <c r="H37" s="37">
        <v>1.34</v>
      </c>
      <c r="I37" s="37">
        <v>1.3</v>
      </c>
      <c r="J37" s="38">
        <v>1.46</v>
      </c>
      <c r="K37" s="22"/>
      <c r="L37" s="22"/>
      <c r="M37" s="22"/>
      <c r="N37" s="22"/>
      <c r="O37" s="22"/>
      <c r="P37" s="22"/>
    </row>
    <row r="38" spans="1:16" ht="39" customHeight="1" x14ac:dyDescent="0.2">
      <c r="A38" s="22"/>
      <c r="B38" s="35"/>
      <c r="C38" s="1145" t="s">
        <v>536</v>
      </c>
      <c r="D38" s="1146"/>
      <c r="E38" s="1147"/>
      <c r="F38" s="36">
        <v>1.27</v>
      </c>
      <c r="G38" s="37">
        <v>1.41</v>
      </c>
      <c r="H38" s="37">
        <v>0.56000000000000005</v>
      </c>
      <c r="I38" s="37">
        <v>1.59</v>
      </c>
      <c r="J38" s="38">
        <v>1.1499999999999999</v>
      </c>
      <c r="K38" s="22"/>
      <c r="L38" s="22"/>
      <c r="M38" s="22"/>
      <c r="N38" s="22"/>
      <c r="O38" s="22"/>
      <c r="P38" s="22"/>
    </row>
    <row r="39" spans="1:16" ht="39" customHeight="1" x14ac:dyDescent="0.2">
      <c r="A39" s="22"/>
      <c r="B39" s="35"/>
      <c r="C39" s="1145" t="s">
        <v>537</v>
      </c>
      <c r="D39" s="1146"/>
      <c r="E39" s="1147"/>
      <c r="F39" s="36">
        <v>0.16</v>
      </c>
      <c r="G39" s="37">
        <v>0.12</v>
      </c>
      <c r="H39" s="37">
        <v>0.11</v>
      </c>
      <c r="I39" s="37">
        <v>0.1</v>
      </c>
      <c r="J39" s="38">
        <v>0.09</v>
      </c>
      <c r="K39" s="22"/>
      <c r="L39" s="22"/>
      <c r="M39" s="22"/>
      <c r="N39" s="22"/>
      <c r="O39" s="22"/>
      <c r="P39" s="22"/>
    </row>
    <row r="40" spans="1:16" ht="39" customHeight="1" x14ac:dyDescent="0.2">
      <c r="A40" s="22"/>
      <c r="B40" s="35"/>
      <c r="C40" s="1145" t="s">
        <v>538</v>
      </c>
      <c r="D40" s="1146"/>
      <c r="E40" s="1147"/>
      <c r="F40" s="36">
        <v>0.01</v>
      </c>
      <c r="G40" s="37">
        <v>0</v>
      </c>
      <c r="H40" s="37">
        <v>0.01</v>
      </c>
      <c r="I40" s="37">
        <v>0.03</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2.12</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OTQqi9bNi/wPGaBU8ejO1SMWGMjbFH0n3m6cBipV+Frk636I8usxZfewnXZ5gFDmDjp/InAuVzqJ4Prme+4Q==" saltValue="c3ovt7Hw+zuui9+VEkxn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70" zoomScaleNormal="70" workbookViewId="0">
      <selection activeCell="B71" sqref="B71:P7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3497</v>
      </c>
      <c r="L45" s="60">
        <v>3456</v>
      </c>
      <c r="M45" s="60">
        <v>3642</v>
      </c>
      <c r="N45" s="60">
        <v>3610</v>
      </c>
      <c r="O45" s="61">
        <v>3440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859</v>
      </c>
      <c r="L48" s="64">
        <v>694</v>
      </c>
      <c r="M48" s="64">
        <v>626</v>
      </c>
      <c r="N48" s="64">
        <v>598</v>
      </c>
      <c r="O48" s="65">
        <v>647</v>
      </c>
      <c r="P48" s="48"/>
      <c r="Q48" s="48"/>
      <c r="R48" s="48"/>
      <c r="S48" s="48"/>
      <c r="T48" s="48"/>
      <c r="U48" s="48"/>
    </row>
    <row r="49" spans="1:21" ht="30.75" customHeight="1" x14ac:dyDescent="0.2">
      <c r="A49" s="48"/>
      <c r="B49" s="1155"/>
      <c r="C49" s="1156"/>
      <c r="D49" s="62"/>
      <c r="E49" s="1161" t="s">
        <v>14</v>
      </c>
      <c r="F49" s="1161"/>
      <c r="G49" s="1161"/>
      <c r="H49" s="1161"/>
      <c r="I49" s="1161"/>
      <c r="J49" s="1162"/>
      <c r="K49" s="63">
        <v>87</v>
      </c>
      <c r="L49" s="64">
        <v>126</v>
      </c>
      <c r="M49" s="64">
        <v>112</v>
      </c>
      <c r="N49" s="64">
        <v>130</v>
      </c>
      <c r="O49" s="65">
        <v>138</v>
      </c>
      <c r="P49" s="48"/>
      <c r="Q49" s="48"/>
      <c r="R49" s="48"/>
      <c r="S49" s="48"/>
      <c r="T49" s="48"/>
      <c r="U49" s="48"/>
    </row>
    <row r="50" spans="1:21" ht="30.75" customHeight="1" x14ac:dyDescent="0.2">
      <c r="A50" s="48"/>
      <c r="B50" s="1155"/>
      <c r="C50" s="1156"/>
      <c r="D50" s="62"/>
      <c r="E50" s="1161" t="s">
        <v>15</v>
      </c>
      <c r="F50" s="1161"/>
      <c r="G50" s="1161"/>
      <c r="H50" s="1161"/>
      <c r="I50" s="1161"/>
      <c r="J50" s="1162"/>
      <c r="K50" s="63">
        <v>33</v>
      </c>
      <c r="L50" s="64">
        <v>16</v>
      </c>
      <c r="M50" s="64">
        <v>6</v>
      </c>
      <c r="N50" s="64">
        <v>8</v>
      </c>
      <c r="O50" s="65">
        <v>11</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3470</v>
      </c>
      <c r="L52" s="64">
        <v>3388</v>
      </c>
      <c r="M52" s="64">
        <v>3368</v>
      </c>
      <c r="N52" s="64">
        <v>3213</v>
      </c>
      <c r="O52" s="65">
        <v>3029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1006</v>
      </c>
      <c r="L53" s="69">
        <v>904</v>
      </c>
      <c r="M53" s="69">
        <v>1018</v>
      </c>
      <c r="N53" s="69">
        <v>1133</v>
      </c>
      <c r="O53" s="70">
        <v>1207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hgCsi03UyQn+DW12QqmJDIt85bVIHsXBSo9ABVBdAo0U1yPZSVdDfPzdkaOxVbCUUVPStKY7v28Xn6VwgPKEg==" saltValue="NsAiRbZFgOG+ukbFRAS2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70" zoomScaleNormal="70" workbookViewId="0">
      <selection activeCell="B71" sqref="B71:P7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31947</v>
      </c>
      <c r="J41" s="356">
        <v>32380</v>
      </c>
      <c r="K41" s="356">
        <v>30861</v>
      </c>
      <c r="L41" s="356">
        <v>28169</v>
      </c>
      <c r="M41" s="357">
        <v>25455</v>
      </c>
    </row>
    <row r="42" spans="2:13" ht="27.75" customHeight="1" x14ac:dyDescent="0.2">
      <c r="B42" s="1186"/>
      <c r="C42" s="1187"/>
      <c r="D42" s="106"/>
      <c r="E42" s="1192" t="s">
        <v>32</v>
      </c>
      <c r="F42" s="1192"/>
      <c r="G42" s="1192"/>
      <c r="H42" s="1193"/>
      <c r="I42" s="358">
        <v>22</v>
      </c>
      <c r="J42" s="359">
        <v>6</v>
      </c>
      <c r="K42" s="359" t="s">
        <v>486</v>
      </c>
      <c r="L42" s="359" t="s">
        <v>486</v>
      </c>
      <c r="M42" s="360" t="s">
        <v>486</v>
      </c>
    </row>
    <row r="43" spans="2:13" ht="27.75" customHeight="1" x14ac:dyDescent="0.2">
      <c r="B43" s="1186"/>
      <c r="C43" s="1187"/>
      <c r="D43" s="106"/>
      <c r="E43" s="1192" t="s">
        <v>33</v>
      </c>
      <c r="F43" s="1192"/>
      <c r="G43" s="1192"/>
      <c r="H43" s="1193"/>
      <c r="I43" s="358">
        <v>9152</v>
      </c>
      <c r="J43" s="359">
        <v>8281</v>
      </c>
      <c r="K43" s="359">
        <v>7156</v>
      </c>
      <c r="L43" s="359">
        <v>6002</v>
      </c>
      <c r="M43" s="360">
        <v>5650</v>
      </c>
    </row>
    <row r="44" spans="2:13" ht="27.75" customHeight="1" x14ac:dyDescent="0.2">
      <c r="B44" s="1186"/>
      <c r="C44" s="1187"/>
      <c r="D44" s="106"/>
      <c r="E44" s="1192" t="s">
        <v>34</v>
      </c>
      <c r="F44" s="1192"/>
      <c r="G44" s="1192"/>
      <c r="H44" s="1193"/>
      <c r="I44" s="358">
        <v>1059</v>
      </c>
      <c r="J44" s="359">
        <v>1332</v>
      </c>
      <c r="K44" s="359">
        <v>1664</v>
      </c>
      <c r="L44" s="359">
        <v>1686</v>
      </c>
      <c r="M44" s="360">
        <v>1698</v>
      </c>
    </row>
    <row r="45" spans="2:13" ht="27.75" customHeight="1" x14ac:dyDescent="0.2">
      <c r="B45" s="1186"/>
      <c r="C45" s="1187"/>
      <c r="D45" s="106"/>
      <c r="E45" s="1192" t="s">
        <v>35</v>
      </c>
      <c r="F45" s="1192"/>
      <c r="G45" s="1192"/>
      <c r="H45" s="1193"/>
      <c r="I45" s="358">
        <v>4591</v>
      </c>
      <c r="J45" s="359">
        <v>4532</v>
      </c>
      <c r="K45" s="359">
        <v>4511</v>
      </c>
      <c r="L45" s="359">
        <v>4568</v>
      </c>
      <c r="M45" s="360">
        <v>4500</v>
      </c>
    </row>
    <row r="46" spans="2:13" ht="27.75" customHeight="1" x14ac:dyDescent="0.2">
      <c r="B46" s="1186"/>
      <c r="C46" s="1187"/>
      <c r="D46" s="107"/>
      <c r="E46" s="1192" t="s">
        <v>36</v>
      </c>
      <c r="F46" s="1192"/>
      <c r="G46" s="1192"/>
      <c r="H46" s="1193"/>
      <c r="I46" s="358" t="s">
        <v>486</v>
      </c>
      <c r="J46" s="359" t="s">
        <v>486</v>
      </c>
      <c r="K46" s="359" t="s">
        <v>486</v>
      </c>
      <c r="L46" s="359" t="s">
        <v>486</v>
      </c>
      <c r="M46" s="360">
        <v>9</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4007</v>
      </c>
      <c r="J50" s="359">
        <v>4033</v>
      </c>
      <c r="K50" s="359">
        <v>5039</v>
      </c>
      <c r="L50" s="359">
        <v>6158</v>
      </c>
      <c r="M50" s="360">
        <v>7746</v>
      </c>
    </row>
    <row r="51" spans="2:13" ht="27.75" customHeight="1" x14ac:dyDescent="0.2">
      <c r="B51" s="1186"/>
      <c r="C51" s="1187"/>
      <c r="D51" s="106"/>
      <c r="E51" s="1192" t="s">
        <v>42</v>
      </c>
      <c r="F51" s="1192"/>
      <c r="G51" s="1192"/>
      <c r="H51" s="1193"/>
      <c r="I51" s="358">
        <v>2836</v>
      </c>
      <c r="J51" s="359">
        <v>2710</v>
      </c>
      <c r="K51" s="359">
        <v>2596</v>
      </c>
      <c r="L51" s="359">
        <v>2490</v>
      </c>
      <c r="M51" s="360">
        <v>2454</v>
      </c>
    </row>
    <row r="52" spans="2:13" ht="27.75" customHeight="1" x14ac:dyDescent="0.2">
      <c r="B52" s="1188"/>
      <c r="C52" s="1189"/>
      <c r="D52" s="106"/>
      <c r="E52" s="1192" t="s">
        <v>43</v>
      </c>
      <c r="F52" s="1192"/>
      <c r="G52" s="1192"/>
      <c r="H52" s="1193"/>
      <c r="I52" s="358">
        <v>30080</v>
      </c>
      <c r="J52" s="359">
        <v>29344</v>
      </c>
      <c r="K52" s="359">
        <v>27894</v>
      </c>
      <c r="L52" s="359">
        <v>25764</v>
      </c>
      <c r="M52" s="360">
        <v>23624</v>
      </c>
    </row>
    <row r="53" spans="2:13" ht="27.75" customHeight="1" thickBot="1" x14ac:dyDescent="0.25">
      <c r="B53" s="1199" t="s">
        <v>19</v>
      </c>
      <c r="C53" s="1200"/>
      <c r="D53" s="110"/>
      <c r="E53" s="1201" t="s">
        <v>44</v>
      </c>
      <c r="F53" s="1201"/>
      <c r="G53" s="1201"/>
      <c r="H53" s="1202"/>
      <c r="I53" s="361">
        <v>9848</v>
      </c>
      <c r="J53" s="362">
        <v>10444</v>
      </c>
      <c r="K53" s="362">
        <v>8663</v>
      </c>
      <c r="L53" s="362">
        <v>6012</v>
      </c>
      <c r="M53" s="363">
        <v>3488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gk8yR6+SWUSo9us90z++fstL5gfxy985DlcZ0c+Nl/6/vi9t6tIWdx0q3fyaj1wft4DjhoL7WBGHitRmENs3A==" saltValue="RxaDc+AHac9ns9c8Z0z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55" zoomScaleNormal="55" workbookViewId="0">
      <selection activeCell="B71" sqref="B71:P7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1314</v>
      </c>
      <c r="G55" s="122">
        <v>1814</v>
      </c>
      <c r="H55" s="123">
        <v>2314</v>
      </c>
    </row>
    <row r="56" spans="2:8" ht="52.5" customHeight="1" x14ac:dyDescent="0.2">
      <c r="B56" s="124"/>
      <c r="C56" s="1213" t="s">
        <v>47</v>
      </c>
      <c r="D56" s="1213"/>
      <c r="E56" s="1214"/>
      <c r="F56" s="125">
        <v>355</v>
      </c>
      <c r="G56" s="125">
        <v>355</v>
      </c>
      <c r="H56" s="126">
        <v>453</v>
      </c>
    </row>
    <row r="57" spans="2:8" ht="53.25" customHeight="1" x14ac:dyDescent="0.2">
      <c r="B57" s="124"/>
      <c r="C57" s="1215" t="s">
        <v>48</v>
      </c>
      <c r="D57" s="1215"/>
      <c r="E57" s="1216"/>
      <c r="F57" s="127">
        <v>1630</v>
      </c>
      <c r="G57" s="127">
        <v>2126</v>
      </c>
      <c r="H57" s="128">
        <v>3133</v>
      </c>
    </row>
    <row r="58" spans="2:8" ht="45.75" customHeight="1" x14ac:dyDescent="0.2">
      <c r="B58" s="129"/>
      <c r="C58" s="1203" t="s">
        <v>560</v>
      </c>
      <c r="D58" s="1204"/>
      <c r="E58" s="1205"/>
      <c r="F58" s="130">
        <v>458</v>
      </c>
      <c r="G58" s="130">
        <v>958</v>
      </c>
      <c r="H58" s="131">
        <v>1958</v>
      </c>
    </row>
    <row r="59" spans="2:8" ht="45.75" customHeight="1" x14ac:dyDescent="0.2">
      <c r="B59" s="129"/>
      <c r="C59" s="1203" t="s">
        <v>561</v>
      </c>
      <c r="D59" s="1204"/>
      <c r="E59" s="1205"/>
      <c r="F59" s="130">
        <v>622</v>
      </c>
      <c r="G59" s="130">
        <v>621</v>
      </c>
      <c r="H59" s="131">
        <v>621</v>
      </c>
    </row>
    <row r="60" spans="2:8" ht="45.75" customHeight="1" x14ac:dyDescent="0.2">
      <c r="B60" s="129"/>
      <c r="C60" s="1203" t="s">
        <v>564</v>
      </c>
      <c r="D60" s="1204"/>
      <c r="E60" s="1205"/>
      <c r="F60" s="130">
        <v>86</v>
      </c>
      <c r="G60" s="130">
        <v>133</v>
      </c>
      <c r="H60" s="131">
        <v>170</v>
      </c>
    </row>
    <row r="61" spans="2:8" ht="45.75" customHeight="1" x14ac:dyDescent="0.2">
      <c r="B61" s="129"/>
      <c r="C61" s="1203" t="s">
        <v>562</v>
      </c>
      <c r="D61" s="1204"/>
      <c r="E61" s="1205"/>
      <c r="F61" s="130">
        <v>122</v>
      </c>
      <c r="G61" s="130">
        <v>122</v>
      </c>
      <c r="H61" s="131">
        <v>122</v>
      </c>
    </row>
    <row r="62" spans="2:8" ht="45.75" customHeight="1" thickBot="1" x14ac:dyDescent="0.25">
      <c r="B62" s="132"/>
      <c r="C62" s="1206" t="s">
        <v>563</v>
      </c>
      <c r="D62" s="1207"/>
      <c r="E62" s="1208"/>
      <c r="F62" s="133">
        <v>22</v>
      </c>
      <c r="G62" s="133">
        <v>117</v>
      </c>
      <c r="H62" s="134">
        <v>107</v>
      </c>
    </row>
    <row r="63" spans="2:8" ht="52.5" customHeight="1" thickBot="1" x14ac:dyDescent="0.25">
      <c r="B63" s="135"/>
      <c r="C63" s="1209" t="s">
        <v>49</v>
      </c>
      <c r="D63" s="1209"/>
      <c r="E63" s="1210"/>
      <c r="F63" s="136">
        <v>3299</v>
      </c>
      <c r="G63" s="136">
        <v>4294</v>
      </c>
      <c r="H63" s="137">
        <v>5899</v>
      </c>
    </row>
    <row r="64" spans="2:8" ht="13" x14ac:dyDescent="0.2"/>
  </sheetData>
  <sheetProtection algorithmName="SHA-512" hashValue="PsCM+HIx6a4vfsv0oFEAKDK9HE9EzUrizoRwFDrtbp0YjMZpUcFvlEtRj0xuhYap4XthO8gFcWZfQRY1VxYRVg==" saltValue="DbK0NjeRr4sFpaXtcuj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45135</v>
      </c>
      <c r="E3" s="156"/>
      <c r="F3" s="157">
        <v>71604</v>
      </c>
      <c r="G3" s="158"/>
      <c r="H3" s="159"/>
    </row>
    <row r="4" spans="1:8" x14ac:dyDescent="0.2">
      <c r="A4" s="160"/>
      <c r="B4" s="161"/>
      <c r="C4" s="162"/>
      <c r="D4" s="163">
        <v>12129</v>
      </c>
      <c r="E4" s="164"/>
      <c r="F4" s="165">
        <v>45121</v>
      </c>
      <c r="G4" s="166"/>
      <c r="H4" s="167"/>
    </row>
    <row r="5" spans="1:8" x14ac:dyDescent="0.2">
      <c r="A5" s="148" t="s">
        <v>519</v>
      </c>
      <c r="B5" s="153"/>
      <c r="C5" s="154"/>
      <c r="D5" s="155">
        <v>62446</v>
      </c>
      <c r="E5" s="156"/>
      <c r="F5" s="157">
        <v>67009</v>
      </c>
      <c r="G5" s="158"/>
      <c r="H5" s="159"/>
    </row>
    <row r="6" spans="1:8" x14ac:dyDescent="0.2">
      <c r="A6" s="160"/>
      <c r="B6" s="161"/>
      <c r="C6" s="162"/>
      <c r="D6" s="163">
        <v>33118</v>
      </c>
      <c r="E6" s="164"/>
      <c r="F6" s="165">
        <v>43028</v>
      </c>
      <c r="G6" s="166"/>
      <c r="H6" s="167"/>
    </row>
    <row r="7" spans="1:8" x14ac:dyDescent="0.2">
      <c r="A7" s="148" t="s">
        <v>520</v>
      </c>
      <c r="B7" s="153"/>
      <c r="C7" s="154"/>
      <c r="D7" s="155">
        <v>27965</v>
      </c>
      <c r="E7" s="156"/>
      <c r="F7" s="157">
        <v>40807</v>
      </c>
      <c r="G7" s="158"/>
      <c r="H7" s="159"/>
    </row>
    <row r="8" spans="1:8" x14ac:dyDescent="0.2">
      <c r="A8" s="160"/>
      <c r="B8" s="161"/>
      <c r="C8" s="162"/>
      <c r="D8" s="163">
        <v>11428</v>
      </c>
      <c r="E8" s="164"/>
      <c r="F8" s="165">
        <v>19520</v>
      </c>
      <c r="G8" s="166"/>
      <c r="H8" s="167"/>
    </row>
    <row r="9" spans="1:8" x14ac:dyDescent="0.2">
      <c r="A9" s="148" t="s">
        <v>521</v>
      </c>
      <c r="B9" s="153"/>
      <c r="C9" s="154"/>
      <c r="D9" s="155">
        <v>20035</v>
      </c>
      <c r="E9" s="156"/>
      <c r="F9" s="157">
        <v>37343</v>
      </c>
      <c r="G9" s="158"/>
      <c r="H9" s="159"/>
    </row>
    <row r="10" spans="1:8" x14ac:dyDescent="0.2">
      <c r="A10" s="160"/>
      <c r="B10" s="161"/>
      <c r="C10" s="162"/>
      <c r="D10" s="163">
        <v>10273</v>
      </c>
      <c r="E10" s="164"/>
      <c r="F10" s="165">
        <v>17633</v>
      </c>
      <c r="G10" s="166"/>
      <c r="H10" s="167"/>
    </row>
    <row r="11" spans="1:8" x14ac:dyDescent="0.2">
      <c r="A11" s="148" t="s">
        <v>522</v>
      </c>
      <c r="B11" s="153"/>
      <c r="C11" s="154"/>
      <c r="D11" s="155">
        <v>22005</v>
      </c>
      <c r="E11" s="156"/>
      <c r="F11" s="157">
        <v>47407</v>
      </c>
      <c r="G11" s="158"/>
      <c r="H11" s="159"/>
    </row>
    <row r="12" spans="1:8" x14ac:dyDescent="0.2">
      <c r="A12" s="160"/>
      <c r="B12" s="161"/>
      <c r="C12" s="168"/>
      <c r="D12" s="163">
        <v>9441</v>
      </c>
      <c r="E12" s="164"/>
      <c r="F12" s="165">
        <v>27543</v>
      </c>
      <c r="G12" s="166"/>
      <c r="H12" s="167"/>
    </row>
    <row r="13" spans="1:8" x14ac:dyDescent="0.2">
      <c r="A13" s="148"/>
      <c r="B13" s="153"/>
      <c r="C13" s="169"/>
      <c r="D13" s="170">
        <v>35517</v>
      </c>
      <c r="E13" s="171"/>
      <c r="F13" s="172">
        <v>52834</v>
      </c>
      <c r="G13" s="173"/>
      <c r="H13" s="159"/>
    </row>
    <row r="14" spans="1:8" x14ac:dyDescent="0.2">
      <c r="A14" s="160"/>
      <c r="B14" s="161"/>
      <c r="C14" s="162"/>
      <c r="D14" s="163">
        <v>15278</v>
      </c>
      <c r="E14" s="164"/>
      <c r="F14" s="165">
        <v>30569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4.29</v>
      </c>
      <c r="C19" s="174">
        <f>ROUND(VALUE(SUBSTITUTE(実質収支比率等に係る経年分析!G$48,"▲","-")),2)</f>
        <v>6.42</v>
      </c>
      <c r="D19" s="174">
        <f>ROUND(VALUE(SUBSTITUTE(実質収支比率等に係る経年分析!H$48,"▲","-")),2)</f>
        <v>15.65</v>
      </c>
      <c r="E19" s="174">
        <f>ROUND(VALUE(SUBSTITUTE(実質収支比率等に係る経年分析!I$48,"▲","-")),2)</f>
        <v>15.79</v>
      </c>
      <c r="F19" s="174">
        <f>ROUND(VALUE(SUBSTITUTE(実質収支比率等に係る経年分析!J$48,"▲","-")),2)</f>
        <v>7.84</v>
      </c>
    </row>
    <row r="20" spans="1:11" x14ac:dyDescent="0.2">
      <c r="A20" s="174" t="s">
        <v>53</v>
      </c>
      <c r="B20" s="174">
        <f>ROUND(VALUE(SUBSTITUTE(実質収支比率等に係る経年分析!F$47,"▲","-")),2)</f>
        <v>5.46</v>
      </c>
      <c r="C20" s="174">
        <f>ROUND(VALUE(SUBSTITUTE(実質収支比率等に係る経年分析!G$47,"▲","-")),2)</f>
        <v>5.3</v>
      </c>
      <c r="D20" s="174">
        <f>ROUND(VALUE(SUBSTITUTE(実質収支比率等に係る経年分析!H$47,"▲","-")),2)</f>
        <v>6.67</v>
      </c>
      <c r="E20" s="174">
        <f>ROUND(VALUE(SUBSTITUTE(実質収支比率等に係る経年分析!I$47,"▲","-")),2)</f>
        <v>9.49</v>
      </c>
      <c r="F20" s="174">
        <f>ROUND(VALUE(SUBSTITUTE(実質収支比率等に係る経年分析!J$47,"▲","-")),2)</f>
        <v>12.01</v>
      </c>
    </row>
    <row r="21" spans="1:11" x14ac:dyDescent="0.2">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2.25</v>
      </c>
      <c r="D21" s="174">
        <f>IF(ISNUMBER(VALUE(SUBSTITUTE(実質収支比率等に係る経年分析!H$49,"▲","-"))),ROUND(VALUE(SUBSTITUTE(実質収支比率等に係る経年分析!H$49,"▲","-")),2),NA())</f>
        <v>10.95</v>
      </c>
      <c r="E21" s="174">
        <f>IF(ISNUMBER(VALUE(SUBSTITUTE(実質収支比率等に係る経年分析!I$49,"▲","-"))),ROUND(VALUE(SUBSTITUTE(実質収支比率等に係る経年分析!I$49,"▲","-")),2),NA())</f>
        <v>2.27</v>
      </c>
      <c r="F21" s="174">
        <f>IF(ISNUMBER(VALUE(SUBSTITUTE(実質収支比率等に係る経年分析!J$49,"▲","-"))),ROUND(VALUE(SUBSTITUTE(実質収支比率等に係る経年分析!J$49,"▲","-")),2),NA())</f>
        <v>-5.22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子育て支援券特別会計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2">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3470</v>
      </c>
      <c r="E42" s="176"/>
      <c r="F42" s="176"/>
      <c r="G42" s="176">
        <f>'実質公債費比率（分子）の構造'!L$52</f>
        <v>3388</v>
      </c>
      <c r="H42" s="176"/>
      <c r="I42" s="176"/>
      <c r="J42" s="176">
        <f>'実質公債費比率（分子）の構造'!M$52</f>
        <v>3368</v>
      </c>
      <c r="K42" s="176"/>
      <c r="L42" s="176"/>
      <c r="M42" s="176">
        <f>'実質公債費比率（分子）の構造'!N$52</f>
        <v>3213</v>
      </c>
      <c r="N42" s="176"/>
      <c r="O42" s="176"/>
      <c r="P42" s="176">
        <f>'実質公債費比率（分子）の構造'!O$52</f>
        <v>3029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33</v>
      </c>
      <c r="C44" s="176"/>
      <c r="D44" s="176"/>
      <c r="E44" s="176">
        <f>'実質公債費比率（分子）の構造'!L$50</f>
        <v>16</v>
      </c>
      <c r="F44" s="176"/>
      <c r="G44" s="176"/>
      <c r="H44" s="176">
        <f>'実質公債費比率（分子）の構造'!M$50</f>
        <v>6</v>
      </c>
      <c r="I44" s="176"/>
      <c r="J44" s="176"/>
      <c r="K44" s="176">
        <f>'実質公債費比率（分子）の構造'!N$50</f>
        <v>8</v>
      </c>
      <c r="L44" s="176"/>
      <c r="M44" s="176"/>
      <c r="N44" s="176">
        <f>'実質公債費比率（分子）の構造'!O$50</f>
        <v>11</v>
      </c>
      <c r="O44" s="176"/>
      <c r="P44" s="176"/>
    </row>
    <row r="45" spans="1:16" x14ac:dyDescent="0.2">
      <c r="A45" s="176" t="s">
        <v>63</v>
      </c>
      <c r="B45" s="176">
        <f>'実質公債費比率（分子）の構造'!K$49</f>
        <v>87</v>
      </c>
      <c r="C45" s="176"/>
      <c r="D45" s="176"/>
      <c r="E45" s="176">
        <f>'実質公債費比率（分子）の構造'!L$49</f>
        <v>126</v>
      </c>
      <c r="F45" s="176"/>
      <c r="G45" s="176"/>
      <c r="H45" s="176">
        <f>'実質公債費比率（分子）の構造'!M$49</f>
        <v>112</v>
      </c>
      <c r="I45" s="176"/>
      <c r="J45" s="176"/>
      <c r="K45" s="176">
        <f>'実質公債費比率（分子）の構造'!N$49</f>
        <v>130</v>
      </c>
      <c r="L45" s="176"/>
      <c r="M45" s="176"/>
      <c r="N45" s="176">
        <f>'実質公債費比率（分子）の構造'!O$49</f>
        <v>138</v>
      </c>
      <c r="O45" s="176"/>
      <c r="P45" s="176"/>
    </row>
    <row r="46" spans="1:16" x14ac:dyDescent="0.2">
      <c r="A46" s="176" t="s">
        <v>64</v>
      </c>
      <c r="B46" s="176">
        <f>'実質公債費比率（分子）の構造'!K$48</f>
        <v>859</v>
      </c>
      <c r="C46" s="176"/>
      <c r="D46" s="176"/>
      <c r="E46" s="176">
        <f>'実質公債費比率（分子）の構造'!L$48</f>
        <v>694</v>
      </c>
      <c r="F46" s="176"/>
      <c r="G46" s="176"/>
      <c r="H46" s="176">
        <f>'実質公債費比率（分子）の構造'!M$48</f>
        <v>626</v>
      </c>
      <c r="I46" s="176"/>
      <c r="J46" s="176"/>
      <c r="K46" s="176">
        <f>'実質公債費比率（分子）の構造'!N$48</f>
        <v>598</v>
      </c>
      <c r="L46" s="176"/>
      <c r="M46" s="176"/>
      <c r="N46" s="176">
        <f>'実質公債費比率（分子）の構造'!O$48</f>
        <v>647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3497</v>
      </c>
      <c r="C49" s="176"/>
      <c r="D49" s="176"/>
      <c r="E49" s="176">
        <f>'実質公債費比率（分子）の構造'!L$45</f>
        <v>3456</v>
      </c>
      <c r="F49" s="176"/>
      <c r="G49" s="176"/>
      <c r="H49" s="176">
        <f>'実質公債費比率（分子）の構造'!M$45</f>
        <v>3642</v>
      </c>
      <c r="I49" s="176"/>
      <c r="J49" s="176"/>
      <c r="K49" s="176">
        <f>'実質公債費比率（分子）の構造'!N$45</f>
        <v>3610</v>
      </c>
      <c r="L49" s="176"/>
      <c r="M49" s="176"/>
      <c r="N49" s="176">
        <f>'実質公債費比率（分子）の構造'!O$45</f>
        <v>3440</v>
      </c>
      <c r="O49" s="176"/>
      <c r="P49" s="176"/>
    </row>
    <row r="50" spans="1:16" x14ac:dyDescent="0.2">
      <c r="A50" s="176" t="s">
        <v>67</v>
      </c>
      <c r="B50" s="176" t="e">
        <f>NA()</f>
        <v>#N/A</v>
      </c>
      <c r="C50" s="176">
        <f>IF(ISNUMBER('実質公債費比率（分子）の構造'!K$53),'実質公債費比率（分子）の構造'!K$53,NA())</f>
        <v>1006</v>
      </c>
      <c r="D50" s="176" t="e">
        <f>NA()</f>
        <v>#N/A</v>
      </c>
      <c r="E50" s="176" t="e">
        <f>NA()</f>
        <v>#N/A</v>
      </c>
      <c r="F50" s="176">
        <f>IF(ISNUMBER('実質公債費比率（分子）の構造'!L$53),'実質公債費比率（分子）の構造'!L$53,NA())</f>
        <v>904</v>
      </c>
      <c r="G50" s="176" t="e">
        <f>NA()</f>
        <v>#N/A</v>
      </c>
      <c r="H50" s="176" t="e">
        <f>NA()</f>
        <v>#N/A</v>
      </c>
      <c r="I50" s="176">
        <f>IF(ISNUMBER('実質公債費比率（分子）の構造'!M$53),'実質公債費比率（分子）の構造'!M$53,NA())</f>
        <v>1018</v>
      </c>
      <c r="J50" s="176" t="e">
        <f>NA()</f>
        <v>#N/A</v>
      </c>
      <c r="K50" s="176" t="e">
        <f>NA()</f>
        <v>#N/A</v>
      </c>
      <c r="L50" s="176">
        <f>IF(ISNUMBER('実質公債費比率（分子）の構造'!N$53),'実質公債費比率（分子）の構造'!N$53,NA())</f>
        <v>1133</v>
      </c>
      <c r="M50" s="176" t="e">
        <f>NA()</f>
        <v>#N/A</v>
      </c>
      <c r="N50" s="176" t="e">
        <f>NA()</f>
        <v>#N/A</v>
      </c>
      <c r="O50" s="176">
        <f>IF(ISNUMBER('実質公債費比率（分子）の構造'!O$53),'実質公債費比率（分子）の構造'!O$53,NA())</f>
        <v>1207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30080</v>
      </c>
      <c r="E56" s="175"/>
      <c r="F56" s="175"/>
      <c r="G56" s="175">
        <f>'将来負担比率（分子）の構造'!J$52</f>
        <v>29344</v>
      </c>
      <c r="H56" s="175"/>
      <c r="I56" s="175"/>
      <c r="J56" s="175">
        <f>'将来負担比率（分子）の構造'!K$52</f>
        <v>27894</v>
      </c>
      <c r="K56" s="175"/>
      <c r="L56" s="175"/>
      <c r="M56" s="175">
        <f>'将来負担比率（分子）の構造'!L$52</f>
        <v>25764</v>
      </c>
      <c r="N56" s="175"/>
      <c r="O56" s="175"/>
      <c r="P56" s="175">
        <f>'将来負担比率（分子）の構造'!M$52</f>
        <v>23624</v>
      </c>
    </row>
    <row r="57" spans="1:16" x14ac:dyDescent="0.2">
      <c r="A57" s="175" t="s">
        <v>42</v>
      </c>
      <c r="B57" s="175"/>
      <c r="C57" s="175"/>
      <c r="D57" s="175">
        <f>'将来負担比率（分子）の構造'!I$51</f>
        <v>2836</v>
      </c>
      <c r="E57" s="175"/>
      <c r="F57" s="175"/>
      <c r="G57" s="175">
        <f>'将来負担比率（分子）の構造'!J$51</f>
        <v>2710</v>
      </c>
      <c r="H57" s="175"/>
      <c r="I57" s="175"/>
      <c r="J57" s="175">
        <f>'将来負担比率（分子）の構造'!K$51</f>
        <v>2596</v>
      </c>
      <c r="K57" s="175"/>
      <c r="L57" s="175"/>
      <c r="M57" s="175">
        <f>'将来負担比率（分子）の構造'!L$51</f>
        <v>2490</v>
      </c>
      <c r="N57" s="175"/>
      <c r="O57" s="175"/>
      <c r="P57" s="175">
        <f>'将来負担比率（分子）の構造'!M$51</f>
        <v>2454</v>
      </c>
    </row>
    <row r="58" spans="1:16" x14ac:dyDescent="0.2">
      <c r="A58" s="175" t="s">
        <v>41</v>
      </c>
      <c r="B58" s="175"/>
      <c r="C58" s="175"/>
      <c r="D58" s="175">
        <f>'将来負担比率（分子）の構造'!I$50</f>
        <v>4007</v>
      </c>
      <c r="E58" s="175"/>
      <c r="F58" s="175"/>
      <c r="G58" s="175">
        <f>'将来負担比率（分子）の構造'!J$50</f>
        <v>4033</v>
      </c>
      <c r="H58" s="175"/>
      <c r="I58" s="175"/>
      <c r="J58" s="175">
        <f>'将来負担比率（分子）の構造'!K$50</f>
        <v>5039</v>
      </c>
      <c r="K58" s="175"/>
      <c r="L58" s="175"/>
      <c r="M58" s="175">
        <f>'将来負担比率（分子）の構造'!L$50</f>
        <v>6158</v>
      </c>
      <c r="N58" s="175"/>
      <c r="O58" s="175"/>
      <c r="P58" s="175">
        <f>'将来負担比率（分子）の構造'!M$50</f>
        <v>7746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9</v>
      </c>
      <c r="O61" s="175"/>
      <c r="P61" s="175"/>
    </row>
    <row r="62" spans="1:16" x14ac:dyDescent="0.2">
      <c r="A62" s="175" t="s">
        <v>35</v>
      </c>
      <c r="B62" s="175">
        <f>'将来負担比率（分子）の構造'!I$45</f>
        <v>4591</v>
      </c>
      <c r="C62" s="175"/>
      <c r="D62" s="175"/>
      <c r="E62" s="175">
        <f>'将来負担比率（分子）の構造'!J$45</f>
        <v>4532</v>
      </c>
      <c r="F62" s="175"/>
      <c r="G62" s="175"/>
      <c r="H62" s="175">
        <f>'将来負担比率（分子）の構造'!K$45</f>
        <v>4511</v>
      </c>
      <c r="I62" s="175"/>
      <c r="J62" s="175"/>
      <c r="K62" s="175">
        <f>'将来負担比率（分子）の構造'!L$45</f>
        <v>4568</v>
      </c>
      <c r="L62" s="175"/>
      <c r="M62" s="175"/>
      <c r="N62" s="175">
        <f>'将来負担比率（分子）の構造'!M$45</f>
        <v>4500</v>
      </c>
      <c r="O62" s="175"/>
      <c r="P62" s="175"/>
    </row>
    <row r="63" spans="1:16" x14ac:dyDescent="0.2">
      <c r="A63" s="175" t="s">
        <v>34</v>
      </c>
      <c r="B63" s="175">
        <f>'将来負担比率（分子）の構造'!I$44</f>
        <v>1059</v>
      </c>
      <c r="C63" s="175"/>
      <c r="D63" s="175"/>
      <c r="E63" s="175">
        <f>'将来負担比率（分子）の構造'!J$44</f>
        <v>1332</v>
      </c>
      <c r="F63" s="175"/>
      <c r="G63" s="175"/>
      <c r="H63" s="175">
        <f>'将来負担比率（分子）の構造'!K$44</f>
        <v>1664</v>
      </c>
      <c r="I63" s="175"/>
      <c r="J63" s="175"/>
      <c r="K63" s="175">
        <f>'将来負担比率（分子）の構造'!L$44</f>
        <v>1686</v>
      </c>
      <c r="L63" s="175"/>
      <c r="M63" s="175"/>
      <c r="N63" s="175">
        <f>'将来負担比率（分子）の構造'!M$44</f>
        <v>1698</v>
      </c>
      <c r="O63" s="175"/>
      <c r="P63" s="175"/>
    </row>
    <row r="64" spans="1:16" x14ac:dyDescent="0.2">
      <c r="A64" s="175" t="s">
        <v>33</v>
      </c>
      <c r="B64" s="175">
        <f>'将来負担比率（分子）の構造'!I$43</f>
        <v>9152</v>
      </c>
      <c r="C64" s="175"/>
      <c r="D64" s="175"/>
      <c r="E64" s="175">
        <f>'将来負担比率（分子）の構造'!J$43</f>
        <v>8281</v>
      </c>
      <c r="F64" s="175"/>
      <c r="G64" s="175"/>
      <c r="H64" s="175">
        <f>'将来負担比率（分子）の構造'!K$43</f>
        <v>7156</v>
      </c>
      <c r="I64" s="175"/>
      <c r="J64" s="175"/>
      <c r="K64" s="175">
        <f>'将来負担比率（分子）の構造'!L$43</f>
        <v>6002</v>
      </c>
      <c r="L64" s="175"/>
      <c r="M64" s="175"/>
      <c r="N64" s="175">
        <f>'将来負担比率（分子）の構造'!M$43</f>
        <v>5650</v>
      </c>
      <c r="O64" s="175"/>
      <c r="P64" s="175"/>
    </row>
    <row r="65" spans="1:16" x14ac:dyDescent="0.2">
      <c r="A65" s="175" t="s">
        <v>32</v>
      </c>
      <c r="B65" s="175">
        <f>'将来負担比率（分子）の構造'!I$42</f>
        <v>22</v>
      </c>
      <c r="C65" s="175"/>
      <c r="D65" s="175"/>
      <c r="E65" s="175">
        <f>'将来負担比率（分子）の構造'!J$42</f>
        <v>6</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31947</v>
      </c>
      <c r="C66" s="175"/>
      <c r="D66" s="175"/>
      <c r="E66" s="175">
        <f>'将来負担比率（分子）の構造'!J$41</f>
        <v>32380</v>
      </c>
      <c r="F66" s="175"/>
      <c r="G66" s="175"/>
      <c r="H66" s="175">
        <f>'将来負担比率（分子）の構造'!K$41</f>
        <v>30861</v>
      </c>
      <c r="I66" s="175"/>
      <c r="J66" s="175"/>
      <c r="K66" s="175">
        <f>'将来負担比率（分子）の構造'!L$41</f>
        <v>28169</v>
      </c>
      <c r="L66" s="175"/>
      <c r="M66" s="175"/>
      <c r="N66" s="175">
        <f>'将来負担比率（分子）の構造'!M$41</f>
        <v>25455</v>
      </c>
      <c r="O66" s="175"/>
      <c r="P66" s="175"/>
    </row>
    <row r="67" spans="1:16" x14ac:dyDescent="0.2">
      <c r="A67" s="175" t="s">
        <v>71</v>
      </c>
      <c r="B67" s="175" t="e">
        <f>NA()</f>
        <v>#N/A</v>
      </c>
      <c r="C67" s="175">
        <f>IF(ISNUMBER('将来負担比率（分子）の構造'!I$53), IF('将来負担比率（分子）の構造'!I$53 &lt; 0, 0, '将来負担比率（分子）の構造'!I$53), NA())</f>
        <v>9848</v>
      </c>
      <c r="D67" s="175" t="e">
        <f>NA()</f>
        <v>#N/A</v>
      </c>
      <c r="E67" s="175" t="e">
        <f>NA()</f>
        <v>#N/A</v>
      </c>
      <c r="F67" s="175">
        <f>IF(ISNUMBER('将来負担比率（分子）の構造'!J$53), IF('将来負担比率（分子）の構造'!J$53 &lt; 0, 0, '将来負担比率（分子）の構造'!J$53), NA())</f>
        <v>10444</v>
      </c>
      <c r="G67" s="175" t="e">
        <f>NA()</f>
        <v>#N/A</v>
      </c>
      <c r="H67" s="175" t="e">
        <f>NA()</f>
        <v>#N/A</v>
      </c>
      <c r="I67" s="175">
        <f>IF(ISNUMBER('将来負担比率（分子）の構造'!K$53), IF('将来負担比率（分子）の構造'!K$53 &lt; 0, 0, '将来負担比率（分子）の構造'!K$53), NA())</f>
        <v>8663</v>
      </c>
      <c r="J67" s="175" t="e">
        <f>NA()</f>
        <v>#N/A</v>
      </c>
      <c r="K67" s="175" t="e">
        <f>NA()</f>
        <v>#N/A</v>
      </c>
      <c r="L67" s="175">
        <f>IF(ISNUMBER('将来負担比率（分子）の構造'!L$53), IF('将来負担比率（分子）の構造'!L$53 &lt; 0, 0, '将来負担比率（分子）の構造'!L$53), NA())</f>
        <v>6012</v>
      </c>
      <c r="M67" s="175" t="e">
        <f>NA()</f>
        <v>#N/A</v>
      </c>
      <c r="N67" s="175" t="e">
        <f>NA()</f>
        <v>#N/A</v>
      </c>
      <c r="O67" s="175">
        <f>IF(ISNUMBER('将来負担比率（分子）の構造'!M$53), IF('将来負担比率（分子）の構造'!M$53 &lt; 0, 0, '将来負担比率（分子）の構造'!M$53), NA())</f>
        <v>3488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1314</v>
      </c>
      <c r="C72" s="179">
        <f>基金残高に係る経年分析!G55</f>
        <v>1814</v>
      </c>
      <c r="D72" s="179">
        <f>基金残高に係る経年分析!H55</f>
        <v>2314</v>
      </c>
    </row>
    <row r="73" spans="1:16" x14ac:dyDescent="0.2">
      <c r="A73" s="178" t="s">
        <v>74</v>
      </c>
      <c r="B73" s="179">
        <f>基金残高に係る経年分析!F56</f>
        <v>355</v>
      </c>
      <c r="C73" s="179">
        <f>基金残高に係る経年分析!G56</f>
        <v>355</v>
      </c>
      <c r="D73" s="179">
        <f>基金残高に係る経年分析!H56</f>
        <v>453</v>
      </c>
    </row>
    <row r="74" spans="1:16" x14ac:dyDescent="0.2">
      <c r="A74" s="178" t="s">
        <v>75</v>
      </c>
      <c r="B74" s="179">
        <f>基金残高に係る経年分析!F57</f>
        <v>1630</v>
      </c>
      <c r="C74" s="179">
        <f>基金残高に係る経年分析!G57</f>
        <v>2126</v>
      </c>
      <c r="D74" s="179">
        <f>基金残高に係る経年分析!H57</f>
        <v>3133</v>
      </c>
    </row>
  </sheetData>
  <sheetProtection algorithmName="SHA-512" hashValue="OswsnsIbXSso7TWTzCz96OEHCF1xO53ujlOjloawFwq2R5fZYdrqIFWAXkG4VMeA1XOu8c9G0HHSShnlWxWzHg==" saltValue="gi04h/vNIAJIZcDS9mnj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2025-03-19T06:39:22Z</cp:lastPrinted>
  <dcterms:created xsi:type="dcterms:W3CDTF">2025-02-19T01:14:57Z</dcterms:created>
  <dcterms:modified xsi:type="dcterms:W3CDTF">2025-03-19T11:26:37Z</dcterms:modified>
  <cp:category/>
</cp:coreProperties>
</file>