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19881282-7404-44E2-BFF7-54578FD15438}" xr6:coauthVersionLast="47" xr6:coauthVersionMax="47" xr10:uidLastSave="{00000000-0000-0000-0000-000000000000}"/>
  <bookViews>
    <workbookView xWindow="75" yWindow="-16320" windowWidth="29040" windowHeight="15840" tabRatio="89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CO34" i="10"/>
  <c r="CO35" i="10" s="1"/>
  <c r="CO36" i="10" s="1"/>
  <c r="CO37" i="10" s="1"/>
  <c r="CO38" i="10" s="1"/>
  <c r="CO39" i="10" s="1"/>
  <c r="CO40" i="10" s="1"/>
  <c r="CO41" i="10" s="1"/>
  <c r="BW34" i="10"/>
  <c r="BW35" i="10" s="1"/>
  <c r="BW36" i="10" s="1"/>
  <c r="BW37" i="10" s="1"/>
  <c r="BW38" i="10" s="1"/>
  <c r="BW39" i="10" s="1"/>
  <c r="BW40" i="10" s="1"/>
  <c r="BW41" i="10" s="1"/>
  <c r="BW42" i="10" s="1"/>
  <c r="BW43"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<sst xmlns="http://schemas.openxmlformats.org/spreadsheetml/2006/main" count="1131" uniqueCount="575">
  <si>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</si>
  <si>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</si>
  <si>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</si>
  <si>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</si>
  <si>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</si>
  <si>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</si>
  <si>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</si>
  <si>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</si>
  <si>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</si>
  <si>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</si>
  <si>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</si>
  <si>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</si>
  <si>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</si>
  <si>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</si>
  <si>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</si>
  <si>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</si>
  <si>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</si>
  <si>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</si>
  <si>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</si>
  <si>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</si>
  <si>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</si>
  <si>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</si>
  <si>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</si>
  <si>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</si>
  <si>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</si>
  <si>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</si>
  <si>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</si>
  <si>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</si>
  <si>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</si>
  <si>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</si>
  <si>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</si>
  <si>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</si>
  <si>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</si>
  <si>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</si>
  <si>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</si>
  <si>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</si>
  <si>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</si>
  <si>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</si>
  <si>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</si>
  <si>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</si>
  <si>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</si>
  <si>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</si>
  <si>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</si>
  <si>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</si>
  <si>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</si>
  <si>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</si>
  <si>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</si>
  <si>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</si>
  <si>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</si>
  <si>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</si>
  <si>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</si>
  <si>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</si>
  <si>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</si>
  <si>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</si>
  <si>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</si>
  <si>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</si>
  <si>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</si>
  <si>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</si>
  <si>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</si>
  <si>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</si>
  <si>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</si>
  <si>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</si>
  <si>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</si>
  <si>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</si>
  <si>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</si>
  <si>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</si>
  <si>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</si>
  <si>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</si>
  <si>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</si>
  <si>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</si>
  <si>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</si>
  <si>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</si>
  <si>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</si>
  <si>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</si>
  <si>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</si>
  <si>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</si>
  <si>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</si>
  <si>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</si>
  <si>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</si>
  <si>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</si>
  <si>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</si>
  <si>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</si>
  <si>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</si>
  <si>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</si>
  <si>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</si>
  <si>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</si>
  <si>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</si>
  <si>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</si>
  <si>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</si>
  <si>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</si>
  <si>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</si>
  <si>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</si>
  <si>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</si>
  <si>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</si>
  <si>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</si>
  <si>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</si>
  <si>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</si>
  <si>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</si>
  <si>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</si>
  <si>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</si>
  <si>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</si>
  <si>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</si>
  <si>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</si>
  <si>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</si>
  <si>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</si>
  <si>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</si>
  <si>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</si>
  <si>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</si>
  <si>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</si>
  <si>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</si>
  <si>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</si>
  <si>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</si>
  <si>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</si>
  <si>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</si>
  <si>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</si>
  <si>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</si>
  <si>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</si>
  <si>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</si>
  <si>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</si>
  <si>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</si>
  <si>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</si>
  <si>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</si>
  <si>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</si>
  <si>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</si>
  <si>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</si>
  <si>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</si>
  <si>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</si>
  <si>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</si>
  <si>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</si>
  <si>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</si>
  <si>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</si>
  <si>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</si>
  <si>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</si>
  <si>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</si>
  <si>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</si>
  <si>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</si>
  <si>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</si>
  <si>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</si>
  <si>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</si>
  <si>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</si>
  <si>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</si>
  <si>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</si>
  <si>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</si>
  <si>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</si>
  <si>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</si>
  <si>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</si>
  <si>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</si>
  <si>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</si>
  <si>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</si>
  <si>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</si>
  <si>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</si>
  <si>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</si>
  <si>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</si>
  <si>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</si>
  <si>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</si>
  <si>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</si>
  <si>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</si>
  <si>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</si>
  <si>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</si>
  <si>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</si>
  <si>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</si>
  <si>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</si>
  <si>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</si>
  <si>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</si>
  <si>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</si>
  <si>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</si>
  <si>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</si>
  <si>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</si>
  <si>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</si>
  <si>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</si>
  <si>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</si>
  <si>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</si>
  <si>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</si>
  <si>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</si>
  <si>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</si>
  <si>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</si>
  <si>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</si>
  <si>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</si>
  <si>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</si>
  <si>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</si>
  <si>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</si>
  <si>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</si>
  <si>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</si>
  <si>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</si>
  <si>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</si>
  <si>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</si>
  <si>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</si>
  <si>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</si>
  <si>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</si>
  <si>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</si>
  <si>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</si>
  <si>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</si>
  <si>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</si>
  <si>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</si>
  <si>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</si>
  <si>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</si>
  <si>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</si>
  <si>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</si>
  <si>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</si>
  <si>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</si>
  <si>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</si>
  <si>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</si>
  <si>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</si>
  <si>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栃木県那須塩原市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</si>
  <si>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</si>
  <si>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</si>
  <si>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</si>
  <si>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</si>
  <si>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</si>
  <si>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</si>
  <si>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</si>
  <si>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</si>
  <si>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</si>
  <si>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</si>
  <si>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</si>
  <si>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</si>
  <si>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</si>
  <si>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</si>
  <si>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</si>
  <si>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</si>
  <si>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</si>
  <si>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</si>
  <si>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</si>
  <si>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</si>
  <si>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</si>
  <si>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</si>
  <si>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</si>
  <si>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</si>
  <si>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</si>
  <si>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</si>
  <si>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</si>
  <si>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</si>
  <si>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</si>
  <si>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</si>
  <si>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</si>
  <si>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</si>
  <si>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</si>
  <si>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</si>
  <si>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</si>
  <si>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</si>
  <si>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</si>
  <si>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</si>
  <si>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</si>
  <si>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</si>
  <si>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</si>
  <si>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</si>
  <si>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</si>
  <si>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</si>
  <si>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</si>
  <si>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</si>
  <si>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</si>
  <si>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</si>
  <si>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</si>
  <si>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</si>
  <si>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</si>
  <si>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</si>
  <si>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</si>
  <si>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</si>
  <si>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</si>
  <si>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</si>
  <si>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</si>
  <si>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</si>
  <si>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</si>
  <si>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</si>
  <si>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</si>
  <si>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</si>
  <si>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</si>
  <si>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</si>
  <si>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</si>
  <si>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</si>
  <si>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</si>
  <si>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</si>
  <si>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</si>
  <si>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</si>
  <si>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</si>
  <si>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</si>
  <si>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</si>
  <si>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</si>
  <si>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</si>
  <si>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</si>
  <si>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</si>
  <si>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</si>
  <si>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</si>
  <si>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</si>
  <si>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</si>
  <si>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</si>
  <si>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</si>
  <si>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</si>
  <si>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</si>
  <si>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</si>
  <si>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</si>
  <si>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</si>
  <si>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</si>
  <si>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</si>
  <si>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</si>
  <si>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</si>
  <si>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</si>
  <si>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</si>
  <si>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</si>
  <si>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</si>
  <si>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</si>
  <si>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</si>
  <si>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</si>
  <si>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</si>
  <si>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</si>
  <si>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</si>
  <si>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</si>
  <si>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</si>
  <si>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</si>
  <si>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</si>
  <si>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</si>
  <si>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</si>
  <si>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</si>
  <si>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</si>
  <si>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</si>
  <si>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</si>
  <si>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</si>
  <si>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</si>
  <si>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</si>
  <si>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</si>
  <si>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</si>
  <si>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</si>
  <si>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</si>
  <si>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</si>
  <si>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</si>
  <si>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</si>
  <si>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</si>
  <si>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</si>
  <si>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</si>
  <si>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</si>
  <si>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</si>
  <si>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</si>
  <si>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</si>
  <si>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</si>
  <si>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</si>
  <si>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</si>
  <si>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</si>
  <si>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</si>
  <si>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</si>
  <si>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</si>
  <si>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</si>
  <si>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</si>
  <si>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</si>
  <si>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</si>
  <si>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</si>
  <si>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</si>
  <si>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</si>
  <si>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</si>
  <si>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</si>
  <si>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</si>
  <si>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</si>
  <si>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</si>
  <si>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</si>
  <si>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</si>
  <si>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栃木県那須塩原市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</si>
  <si>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</si>
  <si>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</si>
  <si>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</si>
  <si>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</si>
  <si>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</si>
  <si>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</si>
  <si>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</si>
  <si>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</si>
  <si>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</si>
  <si>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</si>
  <si>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</si>
  <si>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</si>
  <si>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</si>
  <si>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</si>
  <si>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</si>
  <si>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</si>
  <si>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</si>
  <si>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</si>
  <si>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</si>
  <si>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</si>
  <si>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</si>
  <si>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</si>
  <si>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</si>
  <si>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</si>
  <si>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</si>
  <si>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</si>
  <si>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</si>
  <si>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</si>
  <si>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</si>
  <si>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</si>
  <si>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</si>
  <si>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</si>
  <si>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</si>
  <si>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</si>
  <si>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</si>
  <si>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</si>
  <si>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</si>
  <si>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</si>
  <si>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</si>
  <si>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那須塩原市下水道事業会計</t>
    <phoneticPr fontId="5"/>
  </si>
  <si>
    <t>那須塩原市温泉事業特別会計</t>
    <phoneticPr fontId="5"/>
  </si>
  <si>
    <t>法非適用企業</t>
    <phoneticPr fontId="5"/>
  </si>
  <si>
    <t>那須塩原市産業団地造成事業特別会計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</si>
  <si>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</si>
  <si>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</si>
  <si>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</si>
  <si>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</si>
  <si>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</si>
  <si>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</si>
  <si>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</si>
  <si>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</si>
  <si>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</si>
  <si>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</si>
  <si>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</si>
  <si>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</si>
  <si>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</si>
  <si>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</si>
  <si>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</si>
  <si>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</si>
  <si>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</si>
  <si>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</si>
  <si>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</si>
  <si>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</si>
  <si>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</si>
  <si>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</si>
  <si>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</si>
  <si>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</si>
  <si>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</si>
  <si>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</si>
  <si>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</si>
  <si>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</si>
  <si>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</si>
  <si>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</si>
  <si>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</si>
  <si>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</si>
  <si>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</si>
  <si>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</si>
  <si>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</si>
  <si>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</si>
  <si>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</si>
  <si>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</si>
  <si>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</si>
  <si>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</si>
  <si>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</si>
  <si>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</si>
  <si>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</si>
  <si>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</si>
  <si>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</si>
  <si>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</si>
  <si>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</si>
  <si>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</si>
  <si>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</si>
  <si>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</si>
  <si>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</si>
  <si>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</si>
  <si>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</si>
  <si>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</si>
  <si>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</si>
  <si>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</si>
  <si>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</si>
  <si>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</si>
  <si>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</si>
  <si>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</si>
  <si>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</si>
  <si>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</si>
  <si>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</si>
  <si>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</si>
  <si>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</si>
  <si>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</si>
  <si>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</si>
  <si>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</si>
  <si>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</si>
  <si>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</si>
  <si>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</si>
  <si>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</si>
  <si>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</si>
  <si>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</si>
  <si>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</si>
  <si>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</si>
  <si>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</si>
  <si>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</si>
  <si>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</si>
  <si>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</si>
  <si>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</si>
  <si>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</si>
  <si>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</si>
  <si>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</si>
  <si>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</si>
  <si>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</si>
  <si>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</si>
  <si>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</si>
  <si>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</si>
  <si>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</si>
  <si>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</si>
  <si>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</si>
  <si>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</si>
  <si>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</si>
  <si>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</si>
  <si>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</si>
  <si>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</si>
  <si>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</si>
  <si>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</si>
  <si>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</si>
  <si>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</si>
  <si>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</si>
  <si>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</si>
  <si>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</si>
  <si>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</si>
  <si>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</si>
  <si>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</si>
  <si>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</si>
  <si>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</si>
  <si>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</si>
  <si>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</si>
  <si>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</si>
  <si>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</si>
  <si>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</si>
  <si>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</si>
  <si>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</si>
  <si>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</si>
  <si>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</si>
  <si>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</si>
  <si>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</si>
  <si>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</si>
  <si>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</si>
  <si>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</si>
  <si>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</si>
  <si>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</si>
  <si>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</si>
  <si>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</si>
  <si>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</si>
  <si>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</si>
  <si>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</si>
  <si>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</si>
  <si>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</si>
  <si>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</si>
  <si>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</si>
  <si>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</si>
  <si>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0.26</t>
  </si>
  <si>
    <t>▲ 4.17</t>
  </si>
  <si>
    <t>▲ 0.66</t>
  </si>
  <si>
    <t>一般会計</t>
  </si>
  <si>
    <t>那須塩原市水道事業会計</t>
  </si>
  <si>
    <t>那須塩原市産業団地造成事業特別会計</t>
  </si>
  <si>
    <t>介護保険特別会計</t>
  </si>
  <si>
    <t>那須塩原市下水道事業会計</t>
  </si>
  <si>
    <t>国民健康保険特別会計</t>
  </si>
  <si>
    <t>後期高齢者医療特別会計</t>
  </si>
  <si>
    <t>墓地事業特別会計</t>
  </si>
  <si>
    <t>その他会計（赤字）</t>
  </si>
  <si>
    <t>その他会計（黒字）</t>
  </si>
  <si>
    <t>R01</t>
    <phoneticPr fontId="5"/>
  </si>
  <si>
    <t>R02</t>
    <phoneticPr fontId="5"/>
  </si>
  <si>
    <t>R03</t>
    <phoneticPr fontId="5"/>
  </si>
  <si>
    <t>R04</t>
    <phoneticPr fontId="5"/>
  </si>
  <si>
    <t>R05</t>
    <phoneticPr fontId="5"/>
  </si>
  <si>
    <t>新庁舎整備基金</t>
    <rPh sb="0" eb="3">
      <t>シンチョウシャ</t>
    </rPh>
    <rPh sb="3" eb="7">
      <t>セイビキキン</t>
    </rPh>
    <phoneticPr fontId="2"/>
  </si>
  <si>
    <t>合併振興基金</t>
    <rPh sb="0" eb="6">
      <t>ガッペイシンコウキキン</t>
    </rPh>
    <phoneticPr fontId="2"/>
  </si>
  <si>
    <t>公共施設等有効活用基金</t>
    <rPh sb="0" eb="4">
      <t>コウキョウシセツ</t>
    </rPh>
    <rPh sb="4" eb="5">
      <t>トウ</t>
    </rPh>
    <rPh sb="5" eb="9">
      <t>ユウコウカツヨウ</t>
    </rPh>
    <rPh sb="9" eb="11">
      <t>キキン</t>
    </rPh>
    <phoneticPr fontId="2"/>
  </si>
  <si>
    <t>ふるさと基金</t>
    <rPh sb="4" eb="6">
      <t>キキン</t>
    </rPh>
    <phoneticPr fontId="2"/>
  </si>
  <si>
    <t>新型コロナウイルス感染症対策基金</t>
    <rPh sb="0" eb="2">
      <t>シンガタ</t>
    </rPh>
    <rPh sb="9" eb="12">
      <t>カンセンショウ</t>
    </rPh>
    <rPh sb="12" eb="16">
      <t>タイサクキキン</t>
    </rPh>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</si>
  <si>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10"/>
  </si>
  <si>
    <t>那須地区広域行政事務組合（広域クリーンセンター大田原事業特別会計）</t>
    <rPh sb="13" eb="15">
      <t>コウイキ</t>
    </rPh>
    <rPh sb="23" eb="26">
      <t>オオタワラ</t>
    </rPh>
    <rPh sb="26" eb="28">
      <t>ジギョウ</t>
    </rPh>
    <rPh sb="28" eb="30">
      <t>トクベツ</t>
    </rPh>
    <rPh sb="30" eb="32">
      <t>カイケイ</t>
    </rPh>
    <phoneticPr fontId="10"/>
  </si>
  <si>
    <t>那須地区広域行政事務組合（黒羽グリーンオアシス事業特別会計）</t>
    <rPh sb="13" eb="15">
      <t>クロバネ</t>
    </rPh>
    <rPh sb="23" eb="25">
      <t>ジギョウ</t>
    </rPh>
    <rPh sb="25" eb="27">
      <t>トクベツ</t>
    </rPh>
    <rPh sb="27" eb="29">
      <t>カイケイ</t>
    </rPh>
    <phoneticPr fontId="10"/>
  </si>
  <si>
    <t>那須地区広域行政事務組合（那須グリーンネクサス事業特別会計）</t>
    <rPh sb="13" eb="15">
      <t>ナス</t>
    </rPh>
    <rPh sb="23" eb="25">
      <t>ジギョウ</t>
    </rPh>
    <rPh sb="25" eb="27">
      <t>トクベツ</t>
    </rPh>
    <rPh sb="27" eb="29">
      <t>カイケイ</t>
    </rPh>
    <phoneticPr fontId="10"/>
  </si>
  <si>
    <t>那須地区消防組合</t>
    <rPh sb="0" eb="2">
      <t>ナス</t>
    </rPh>
    <rPh sb="2" eb="4">
      <t>チク</t>
    </rPh>
    <rPh sb="4" eb="6">
      <t>ショウボウ</t>
    </rPh>
    <rPh sb="6" eb="8">
      <t>クミアイ</t>
    </rPh>
    <phoneticPr fontId="10"/>
  </si>
  <si>
    <t>黒磯那須共同火葬場組合</t>
    <rPh sb="0" eb="2">
      <t>クロイソ</t>
    </rPh>
    <rPh sb="2" eb="4">
      <t>ナス</t>
    </rPh>
    <rPh sb="4" eb="6">
      <t>キョウドウ</t>
    </rPh>
    <rPh sb="6" eb="8">
      <t>カソウ</t>
    </rPh>
    <rPh sb="8" eb="9">
      <t>ジョウ</t>
    </rPh>
    <rPh sb="9" eb="11">
      <t>クミアイ</t>
    </rPh>
    <phoneticPr fontId="10"/>
  </si>
  <si>
    <t>黒磯那須公設地方卸売市場事務組合</t>
    <rPh sb="0" eb="2">
      <t>クロイソ</t>
    </rPh>
    <rPh sb="2" eb="4">
      <t>ナス</t>
    </rPh>
    <rPh sb="4" eb="6">
      <t>コウセツ</t>
    </rPh>
    <rPh sb="6" eb="8">
      <t>チホウ</t>
    </rPh>
    <rPh sb="8" eb="10">
      <t>オロシウリ</t>
    </rPh>
    <rPh sb="10" eb="12">
      <t>イチバ</t>
    </rPh>
    <rPh sb="12" eb="14">
      <t>ジム</t>
    </rPh>
    <rPh sb="14" eb="16">
      <t>クミアイ</t>
    </rPh>
    <phoneticPr fontId="1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</si>
  <si>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</si>
  <si>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</si>
  <si>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0"/>
  </si>
  <si>
    <t>栃木県後期高齢者医療広域連合（後期高齢者医療特別会計）</t>
    <rPh sb="15" eb="17">
      <t>コウキ</t>
    </rPh>
    <rPh sb="17" eb="20">
      <t>コウレイシャ</t>
    </rPh>
    <rPh sb="20" eb="22">
      <t>イリョウ</t>
    </rPh>
    <rPh sb="22" eb="24">
      <t>トクベツ</t>
    </rPh>
    <rPh sb="24" eb="26">
      <t>カイケイ</t>
    </rPh>
    <phoneticPr fontId="10"/>
  </si>
  <si>
    <t>那須野が原文化振興財団</t>
    <rPh sb="0" eb="2">
      <t>ナス</t>
    </rPh>
    <rPh sb="2" eb="3">
      <t>ノ</t>
    </rPh>
    <rPh sb="4" eb="5">
      <t>ハラ</t>
    </rPh>
    <rPh sb="5" eb="7">
      <t>ブンカ</t>
    </rPh>
    <rPh sb="7" eb="9">
      <t>シンコウ</t>
    </rPh>
    <rPh sb="9" eb="11">
      <t>ザイダン</t>
    </rPh>
    <phoneticPr fontId="10"/>
  </si>
  <si>
    <t>那須塩原市農業公社</t>
    <rPh sb="0" eb="2">
      <t>ナス</t>
    </rPh>
    <rPh sb="2" eb="4">
      <t>シオバラ</t>
    </rPh>
    <rPh sb="4" eb="5">
      <t>シ</t>
    </rPh>
    <rPh sb="5" eb="7">
      <t>ノウギョウ</t>
    </rPh>
    <rPh sb="7" eb="9">
      <t>コウシャ</t>
    </rPh>
    <phoneticPr fontId="10"/>
  </si>
  <si>
    <t>那須塩原市文化振興公社</t>
    <rPh sb="0" eb="5">
      <t>ナスシオバラシ</t>
    </rPh>
    <rPh sb="5" eb="7">
      <t>ブンカ</t>
    </rPh>
    <rPh sb="7" eb="9">
      <t>シンコウ</t>
    </rPh>
    <rPh sb="9" eb="11">
      <t>コウシャ</t>
    </rPh>
    <phoneticPr fontId="10"/>
  </si>
  <si>
    <t>公益社団法人那須塩原市シルバー人材センター</t>
    <rPh sb="0" eb="2">
      <t>コウエキ</t>
    </rPh>
    <rPh sb="2" eb="4">
      <t>シャダン</t>
    </rPh>
    <rPh sb="4" eb="6">
      <t>ホウジン</t>
    </rPh>
    <rPh sb="6" eb="11">
      <t>ナスシオバラシ</t>
    </rPh>
    <rPh sb="15" eb="17">
      <t>ジンザイ</t>
    </rPh>
    <phoneticPr fontId="10"/>
  </si>
  <si>
    <t>社会福祉法人那須塩原市社会福祉協議会</t>
    <rPh sb="0" eb="2">
      <t>シャカイ</t>
    </rPh>
    <rPh sb="2" eb="4">
      <t>フクシ</t>
    </rPh>
    <rPh sb="4" eb="6">
      <t>ホウジン</t>
    </rPh>
    <rPh sb="6" eb="11">
      <t>ナスシオバラシ</t>
    </rPh>
    <rPh sb="11" eb="13">
      <t>シャカイ</t>
    </rPh>
    <rPh sb="13" eb="15">
      <t>フクシ</t>
    </rPh>
    <rPh sb="15" eb="18">
      <t>キョウギカイ</t>
    </rPh>
    <phoneticPr fontId="10"/>
  </si>
  <si>
    <t>一般社団法人那須塩原市観光局</t>
    <rPh sb="0" eb="2">
      <t>イッパン</t>
    </rPh>
    <rPh sb="2" eb="4">
      <t>シャダン</t>
    </rPh>
    <rPh sb="4" eb="6">
      <t>ホウジン</t>
    </rPh>
    <rPh sb="6" eb="10">
      <t>ナスシオバラ</t>
    </rPh>
    <rPh sb="10" eb="11">
      <t>シ</t>
    </rPh>
    <rPh sb="11" eb="13">
      <t>カンコウ</t>
    </rPh>
    <rPh sb="13" eb="14">
      <t>キョク</t>
    </rPh>
    <phoneticPr fontId="10"/>
  </si>
  <si>
    <t>那須野ヶ原みらい電力株式会社</t>
    <rPh sb="0" eb="3">
      <t>ナスノ</t>
    </rPh>
    <rPh sb="4" eb="5">
      <t>ハラ</t>
    </rPh>
    <rPh sb="8" eb="10">
      <t>デンリョク</t>
    </rPh>
    <rPh sb="10" eb="14">
      <t>カブシキガイシャ</t>
    </rPh>
    <phoneticPr fontId="10"/>
  </si>
  <si>
    <t>株式会社明治の森市場</t>
    <rPh sb="0" eb="4">
      <t>カブシキカイシャ</t>
    </rPh>
    <rPh sb="4" eb="6">
      <t>メイジ</t>
    </rPh>
    <rPh sb="7" eb="8">
      <t>モリ</t>
    </rPh>
    <rPh sb="8" eb="10">
      <t>イチバ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</si>
</sst>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39AB-4731-B907-B400FFB187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57056</c:v>
                </c:pt>
                <c:pt idx="1">
                  <c:v>57718</c:v>
                </c:pt>
                <c:pt idx="2">
                  <c:v>41069</c:v>
                </c:pt>
                <c:pt idx="3">
                  <c:v>40471</c:v>
                </c:pt>
                <c:pt idx="4">
                  <c:v>37497</c:v>
                </c:pt>
              </c:numCache>
            </c:numRef>
          </c:val>
          <c:smooth val="0"/>
          <c:extLst>
            <c:ext xmlns:c16="http://schemas.microsoft.com/office/drawing/2014/chart" uri="{C3380CC4-5D6E-409C-BE32-E72D297353CC}">
              <c16:uniqueId val="{00000001-39AB-4731-B907-B400FFB187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8.48</c:v>
                </c:pt>
                <c:pt idx="1">
                  <c:v>8.9700000000000006</c:v>
                </c:pt>
                <c:pt idx="2">
                  <c:v>12.83</c:v>
                </c:pt>
                <c:pt idx="3">
                  <c:v>8.84</c:v>
                </c:pt>
                <c:pt idx="4">
                  <c:v>9.48</c:v>
                </c:pt>
              </c:numCache>
            </c:numRef>
          </c:val>
          <c:extLst>
            <c:ext xmlns:c16="http://schemas.microsoft.com/office/drawing/2014/chart" uri="{C3380CC4-5D6E-409C-BE32-E72D297353CC}">
              <c16:uniqueId val="{00000000-4BDD-45C1-92C6-30695D8398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19.45</c:v>
                </c:pt>
                <c:pt idx="1">
                  <c:v>20.02</c:v>
                </c:pt>
                <c:pt idx="2">
                  <c:v>21.11</c:v>
                </c:pt>
                <c:pt idx="3">
                  <c:v>21.6</c:v>
                </c:pt>
                <c:pt idx="4">
                  <c:v>19.899999999999999</c:v>
                </c:pt>
              </c:numCache>
            </c:numRef>
          </c:val>
          <c:extLst>
            <c:ext xmlns:c16="http://schemas.microsoft.com/office/drawing/2014/chart" uri="{C3380CC4-5D6E-409C-BE32-E72D297353CC}">
              <c16:uniqueId val="{00000001-4BDD-45C1-92C6-30695D8398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-0.26</c:v>
                </c:pt>
                <c:pt idx="1">
                  <c:v>1.41</c:v>
                </c:pt>
                <c:pt idx="2">
                  <c:v>6.09</c:v>
                </c:pt>
                <c:pt idx="3">
                  <c:v>-4.17</c:v>
                </c:pt>
                <c:pt idx="4">
                  <c:v>-0.66</c:v>
                </c:pt>
              </c:numCache>
            </c:numRef>
          </c:val>
          <c:smooth val="0"/>
          <c:extLst>
            <c:ext xmlns:c16="http://schemas.microsoft.com/office/drawing/2014/chart" uri="{C3380CC4-5D6E-409C-BE32-E72D297353CC}">
              <c16:uniqueId val="{00000002-4BDD-45C1-92C6-30695D8398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0.01</c:v>
                </c:pt>
                <c:pt idx="4">
                  <c:v>#N/A</c:v>
                </c:pt>
                <c:pt idx="5">
                  <c:v>0.06</c:v>
                </c:pt>
                <c:pt idx="6">
                  <c:v>#N/A</c:v>
                </c:pt>
                <c:pt idx="7">
                  <c:v>0.02</c:v>
                </c:pt>
                <c:pt idx="8">
                  <c:v>#N/A</c:v>
                </c:pt>
                <c:pt idx="9">
                  <c:v>0</c:v>
                </c:pt>
              </c:numCache>
            </c:numRef>
          </c:val>
          <c:extLst>
            <c:ext xmlns:c16="http://schemas.microsoft.com/office/drawing/2014/chart" uri="{C3380CC4-5D6E-409C-BE32-E72D297353CC}">
              <c16:uniqueId val="{00000000-4D47-4F42-B63A-7872742BB8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47-4F42-B63A-7872742BB8DA}"/>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D47-4F42-B63A-7872742BB8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3-4D47-4F42-B63A-7872742BB8D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1.19</c:v>
                </c:pt>
                <c:pt idx="4">
                  <c:v>#N/A</c:v>
                </c:pt>
                <c:pt idx="5">
                  <c:v>1</c:v>
                </c:pt>
                <c:pt idx="6">
                  <c:v>#N/A</c:v>
                </c:pt>
                <c:pt idx="7">
                  <c:v>0.61</c:v>
                </c:pt>
                <c:pt idx="8">
                  <c:v>#N/A</c:v>
                </c:pt>
                <c:pt idx="9">
                  <c:v>0.36</c:v>
                </c:pt>
              </c:numCache>
            </c:numRef>
          </c:val>
          <c:extLst>
            <c:ext xmlns:c16="http://schemas.microsoft.com/office/drawing/2014/chart" uri="{C3380CC4-5D6E-409C-BE32-E72D297353CC}">
              <c16:uniqueId val="{00000004-4D47-4F42-B63A-7872742BB8DA}"/>
            </c:ext>
          </c:extLst>
        </c:ser>
        <c:ser>
          <c:idx val="5"/>
          <c:order val="5"/>
          <c:tx>
            <c:strRef>
              <c:f>データシート!$A$32</c:f>
              <c:strCache>
                <c:ptCount val="1"/>
                <c:pt idx="0">
                  <c:v>那須塩原市下水道事業会計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1.17</c:v>
                </c:pt>
                <c:pt idx="4">
                  <c:v>#N/A</c:v>
                </c:pt>
                <c:pt idx="5">
                  <c:v>1.18</c:v>
                </c:pt>
                <c:pt idx="6">
                  <c:v>#N/A</c:v>
                </c:pt>
                <c:pt idx="7">
                  <c:v>1.5</c:v>
                </c:pt>
                <c:pt idx="8">
                  <c:v>#N/A</c:v>
                </c:pt>
                <c:pt idx="9">
                  <c:v>1.54</c:v>
                </c:pt>
              </c:numCache>
            </c:numRef>
          </c:val>
          <c:extLst>
            <c:ext xmlns:c16="http://schemas.microsoft.com/office/drawing/2014/chart" uri="{C3380CC4-5D6E-409C-BE32-E72D297353CC}">
              <c16:uniqueId val="{00000005-4D47-4F42-B63A-7872742BB8D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1.57</c:v>
                </c:pt>
                <c:pt idx="2">
                  <c:v>#N/A</c:v>
                </c:pt>
                <c:pt idx="3">
                  <c:v>2.16</c:v>
                </c:pt>
                <c:pt idx="4">
                  <c:v>#N/A</c:v>
                </c:pt>
                <c:pt idx="5">
                  <c:v>1.71</c:v>
                </c:pt>
                <c:pt idx="6">
                  <c:v>#N/A</c:v>
                </c:pt>
                <c:pt idx="7">
                  <c:v>2.12</c:v>
                </c:pt>
                <c:pt idx="8">
                  <c:v>#N/A</c:v>
                </c:pt>
                <c:pt idx="9">
                  <c:v>2.17</c:v>
                </c:pt>
              </c:numCache>
            </c:numRef>
          </c:val>
          <c:extLst>
            <c:ext xmlns:c16="http://schemas.microsoft.com/office/drawing/2014/chart" uri="{C3380CC4-5D6E-409C-BE32-E72D297353CC}">
              <c16:uniqueId val="{00000006-4D47-4F42-B63A-7872742BB8DA}"/>
            </c:ext>
          </c:extLst>
        </c:ser>
        <c:ser>
          <c:idx val="7"/>
          <c:order val="7"/>
          <c:tx>
            <c:strRef>
              <c:f>データシート!$A$34</c:f>
              <c:strCache>
                <c:ptCount val="1"/>
                <c:pt idx="0">
                  <c:v>那須塩原市産業団地造成事業特別会計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0.26</c:v>
                </c:pt>
                <c:pt idx="4">
                  <c:v>#N/A</c:v>
                </c:pt>
                <c:pt idx="5">
                  <c:v>1.46</c:v>
                </c:pt>
                <c:pt idx="6">
                  <c:v>#N/A</c:v>
                </c:pt>
                <c:pt idx="7">
                  <c:v>2.84</c:v>
                </c:pt>
                <c:pt idx="8">
                  <c:v>#N/A</c:v>
                </c:pt>
                <c:pt idx="9">
                  <c:v>2.5299999999999998</c:v>
                </c:pt>
              </c:numCache>
            </c:numRef>
          </c:val>
          <c:extLst>
            <c:ext xmlns:c16="http://schemas.microsoft.com/office/drawing/2014/chart" uri="{C3380CC4-5D6E-409C-BE32-E72D297353CC}">
              <c16:uniqueId val="{00000007-4D47-4F42-B63A-7872742BB8DA}"/>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6.27</c:v>
                </c:pt>
                <c:pt idx="2">
                  <c:v>#N/A</c:v>
                </c:pt>
                <c:pt idx="3">
                  <c:v>5.96</c:v>
                </c:pt>
                <c:pt idx="4">
                  <c:v>#N/A</c:v>
                </c:pt>
                <c:pt idx="5">
                  <c:v>6.02</c:v>
                </c:pt>
                <c:pt idx="6">
                  <c:v>#N/A</c:v>
                </c:pt>
                <c:pt idx="7">
                  <c:v>6.96</c:v>
                </c:pt>
                <c:pt idx="8">
                  <c:v>#N/A</c:v>
                </c:pt>
                <c:pt idx="9">
                  <c:v>7.93</c:v>
                </c:pt>
              </c:numCache>
            </c:numRef>
          </c:val>
          <c:extLst>
            <c:ext xmlns:c16="http://schemas.microsoft.com/office/drawing/2014/chart" uri="{C3380CC4-5D6E-409C-BE32-E72D297353CC}">
              <c16:uniqueId val="{00000008-4D47-4F42-B63A-7872742BB8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8.4600000000000009</c:v>
                </c:pt>
                <c:pt idx="2">
                  <c:v>#N/A</c:v>
                </c:pt>
                <c:pt idx="3">
                  <c:v>8.9700000000000006</c:v>
                </c:pt>
                <c:pt idx="4">
                  <c:v>#N/A</c:v>
                </c:pt>
                <c:pt idx="5">
                  <c:v>12.81</c:v>
                </c:pt>
                <c:pt idx="6">
                  <c:v>#N/A</c:v>
                </c:pt>
                <c:pt idx="7">
                  <c:v>8.82</c:v>
                </c:pt>
                <c:pt idx="8">
                  <c:v>#N/A</c:v>
                </c:pt>
                <c:pt idx="9">
                  <c:v>9.4700000000000006</c:v>
                </c:pt>
              </c:numCache>
            </c:numRef>
          </c:val>
          <c:extLst>
            <c:ext xmlns:c16="http://schemas.microsoft.com/office/drawing/2014/chart" uri="{C3380CC4-5D6E-409C-BE32-E72D297353CC}">
              <c16:uniqueId val="{00000009-4D47-4F42-B63A-7872742BB8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5025</c:v>
                </c:pt>
                <c:pt idx="5">
                  <c:v>4539</c:v>
                </c:pt>
                <c:pt idx="8">
                  <c:v>4560</c:v>
                </c:pt>
                <c:pt idx="11">
                  <c:v>4477</c:v>
                </c:pt>
                <c:pt idx="14">
                  <c:v>4266</c:v>
                </c:pt>
              </c:numCache>
            </c:numRef>
          </c:val>
          <c:extLst>
            <c:ext xmlns:c16="http://schemas.microsoft.com/office/drawing/2014/chart" uri="{C3380CC4-5D6E-409C-BE32-E72D297353CC}">
              <c16:uniqueId val="{00000000-DB04-4100-A35C-D15DC29DE7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04-4100-A35C-D15DC29DE7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11</c:v>
                </c:pt>
                <c:pt idx="9">
                  <c:v>4</c:v>
                </c:pt>
                <c:pt idx="12">
                  <c:v>5</c:v>
                </c:pt>
              </c:numCache>
            </c:numRef>
          </c:val>
          <c:extLst>
            <c:ext xmlns:c16="http://schemas.microsoft.com/office/drawing/2014/chart" uri="{C3380CC4-5D6E-409C-BE32-E72D297353CC}">
              <c16:uniqueId val="{00000002-DB04-4100-A35C-D15DC29DE7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130</c:v>
                </c:pt>
                <c:pt idx="3">
                  <c:v>193</c:v>
                </c:pt>
                <c:pt idx="6">
                  <c:v>171</c:v>
                </c:pt>
                <c:pt idx="9">
                  <c:v>199</c:v>
                </c:pt>
                <c:pt idx="12">
                  <c:v>207</c:v>
                </c:pt>
              </c:numCache>
            </c:numRef>
          </c:val>
          <c:extLst>
            <c:ext xmlns:c16="http://schemas.microsoft.com/office/drawing/2014/chart" uri="{C3380CC4-5D6E-409C-BE32-E72D297353CC}">
              <c16:uniqueId val="{00000003-DB04-4100-A35C-D15DC29DE7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1295</c:v>
                </c:pt>
                <c:pt idx="3">
                  <c:v>791</c:v>
                </c:pt>
                <c:pt idx="6">
                  <c:v>815</c:v>
                </c:pt>
                <c:pt idx="9">
                  <c:v>830</c:v>
                </c:pt>
                <c:pt idx="12">
                  <c:v>734</c:v>
                </c:pt>
              </c:numCache>
            </c:numRef>
          </c:val>
          <c:extLst>
            <c:ext xmlns:c16="http://schemas.microsoft.com/office/drawing/2014/chart" uri="{C3380CC4-5D6E-409C-BE32-E72D297353CC}">
              <c16:uniqueId val="{00000004-DB04-4100-A35C-D15DC29DE7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04-4100-A35C-D15DC29DE7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04-4100-A35C-D15DC29DE7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4445</c:v>
                </c:pt>
                <c:pt idx="3">
                  <c:v>4237</c:v>
                </c:pt>
                <c:pt idx="6">
                  <c:v>4239</c:v>
                </c:pt>
                <c:pt idx="9">
                  <c:v>4323</c:v>
                </c:pt>
                <c:pt idx="12">
                  <c:v>4223</c:v>
                </c:pt>
              </c:numCache>
            </c:numRef>
          </c:val>
          <c:extLst>
            <c:ext xmlns:c16="http://schemas.microsoft.com/office/drawing/2014/chart" uri="{C3380CC4-5D6E-409C-BE32-E72D297353CC}">
              <c16:uniqueId val="{00000007-DB04-4100-A35C-D15DC29DE7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850</c:v>
                </c:pt>
                <c:pt idx="2">
                  <c:v>#N/A</c:v>
                </c:pt>
                <c:pt idx="3">
                  <c:v>#N/A</c:v>
                </c:pt>
                <c:pt idx="4">
                  <c:v>687</c:v>
                </c:pt>
                <c:pt idx="5">
                  <c:v>#N/A</c:v>
                </c:pt>
                <c:pt idx="6">
                  <c:v>#N/A</c:v>
                </c:pt>
                <c:pt idx="7">
                  <c:v>676</c:v>
                </c:pt>
                <c:pt idx="8">
                  <c:v>#N/A</c:v>
                </c:pt>
                <c:pt idx="9">
                  <c:v>#N/A</c:v>
                </c:pt>
                <c:pt idx="10">
                  <c:v>879</c:v>
                </c:pt>
                <c:pt idx="11">
                  <c:v>#N/A</c:v>
                </c:pt>
                <c:pt idx="12">
                  <c:v>#N/A</c:v>
                </c:pt>
                <c:pt idx="13">
                  <c:v>903</c:v>
                </c:pt>
                <c:pt idx="14">
                  <c:v>#N/A</c:v>
                </c:pt>
              </c:numCache>
            </c:numRef>
          </c:val>
          <c:smooth val="0"/>
          <c:extLst>
            <c:ext xmlns:c16="http://schemas.microsoft.com/office/drawing/2014/chart" uri="{C3380CC4-5D6E-409C-BE32-E72D297353CC}">
              <c16:uniqueId val="{00000008-DB04-4100-A35C-D15DC29DE7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41129</c:v>
                </c:pt>
                <c:pt idx="5">
                  <c:v>40045</c:v>
                </c:pt>
                <c:pt idx="8">
                  <c:v>38758</c:v>
                </c:pt>
                <c:pt idx="11">
                  <c:v>36534</c:v>
                </c:pt>
                <c:pt idx="14">
                  <c:v>34453</c:v>
                </c:pt>
              </c:numCache>
            </c:numRef>
          </c:val>
          <c:extLst>
            <c:ext xmlns:c16="http://schemas.microsoft.com/office/drawing/2014/chart" uri="{C3380CC4-5D6E-409C-BE32-E72D297353CC}">
              <c16:uniqueId val="{00000000-0D39-4DA6-9E20-8C38DE3FD7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3382</c:v>
                </c:pt>
                <c:pt idx="5">
                  <c:v>3206</c:v>
                </c:pt>
                <c:pt idx="8">
                  <c:v>3033</c:v>
                </c:pt>
                <c:pt idx="11">
                  <c:v>2651</c:v>
                </c:pt>
                <c:pt idx="14">
                  <c:v>2727</c:v>
                </c:pt>
              </c:numCache>
            </c:numRef>
          </c:val>
          <c:extLst>
            <c:ext xmlns:c16="http://schemas.microsoft.com/office/drawing/2014/chart" uri="{C3380CC4-5D6E-409C-BE32-E72D297353CC}">
              <c16:uniqueId val="{00000001-0D39-4DA6-9E20-8C38DE3FD7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17139</c:v>
                </c:pt>
                <c:pt idx="5">
                  <c:v>16837</c:v>
                </c:pt>
                <c:pt idx="8">
                  <c:v>18778</c:v>
                </c:pt>
                <c:pt idx="11">
                  <c:v>20653</c:v>
                </c:pt>
                <c:pt idx="14">
                  <c:v>20310</c:v>
                </c:pt>
              </c:numCache>
            </c:numRef>
          </c:val>
          <c:extLst>
            <c:ext xmlns:c16="http://schemas.microsoft.com/office/drawing/2014/chart" uri="{C3380CC4-5D6E-409C-BE32-E72D297353CC}">
              <c16:uniqueId val="{00000002-0D39-4DA6-9E20-8C38DE3FD7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39-4DA6-9E20-8C38DE3FD7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39-4DA6-9E20-8C38DE3FD7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5</c:v>
                </c:pt>
                <c:pt idx="6">
                  <c:v>0</c:v>
                </c:pt>
                <c:pt idx="9">
                  <c:v>0</c:v>
                </c:pt>
                <c:pt idx="12">
                  <c:v>7</c:v>
                </c:pt>
              </c:numCache>
            </c:numRef>
          </c:val>
          <c:extLst>
            <c:ext xmlns:c16="http://schemas.microsoft.com/office/drawing/2014/chart" uri="{C3380CC4-5D6E-409C-BE32-E72D297353CC}">
              <c16:uniqueId val="{00000005-0D39-4DA6-9E20-8C38DE3FD7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3164</c:v>
                </c:pt>
                <c:pt idx="3">
                  <c:v>3049</c:v>
                </c:pt>
                <c:pt idx="6">
                  <c:v>2778</c:v>
                </c:pt>
                <c:pt idx="9">
                  <c:v>2672</c:v>
                </c:pt>
                <c:pt idx="12">
                  <c:v>2506</c:v>
                </c:pt>
              </c:numCache>
            </c:numRef>
          </c:val>
          <c:extLst>
            <c:ext xmlns:c16="http://schemas.microsoft.com/office/drawing/2014/chart" uri="{C3380CC4-5D6E-409C-BE32-E72D297353CC}">
              <c16:uniqueId val="{00000006-0D39-4DA6-9E20-8C38DE3FD7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1628</c:v>
                </c:pt>
                <c:pt idx="3">
                  <c:v>1589</c:v>
                </c:pt>
                <c:pt idx="6">
                  <c:v>1706</c:v>
                </c:pt>
                <c:pt idx="9">
                  <c:v>1740</c:v>
                </c:pt>
                <c:pt idx="12">
                  <c:v>1765</c:v>
                </c:pt>
              </c:numCache>
            </c:numRef>
          </c:val>
          <c:extLst>
            <c:ext xmlns:c16="http://schemas.microsoft.com/office/drawing/2014/chart" uri="{C3380CC4-5D6E-409C-BE32-E72D297353CC}">
              <c16:uniqueId val="{00000007-0D39-4DA6-9E20-8C38DE3FD7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11354</c:v>
                </c:pt>
                <c:pt idx="3">
                  <c:v>9547</c:v>
                </c:pt>
                <c:pt idx="6">
                  <c:v>7916</c:v>
                </c:pt>
                <c:pt idx="9">
                  <c:v>6558</c:v>
                </c:pt>
                <c:pt idx="12">
                  <c:v>6351</c:v>
                </c:pt>
              </c:numCache>
            </c:numRef>
          </c:val>
          <c:extLst>
            <c:ext xmlns:c16="http://schemas.microsoft.com/office/drawing/2014/chart" uri="{C3380CC4-5D6E-409C-BE32-E72D297353CC}">
              <c16:uniqueId val="{00000008-0D39-4DA6-9E20-8C38DE3FD7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39-4DA6-9E20-8C38DE3FD7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34608</c:v>
                </c:pt>
                <c:pt idx="3">
                  <c:v>33446</c:v>
                </c:pt>
                <c:pt idx="6">
                  <c:v>33357</c:v>
                </c:pt>
                <c:pt idx="9">
                  <c:v>30845</c:v>
                </c:pt>
                <c:pt idx="12">
                  <c:v>28209</c:v>
                </c:pt>
              </c:numCache>
            </c:numRef>
          </c:val>
          <c:extLst>
            <c:ext xmlns:c16="http://schemas.microsoft.com/office/drawing/2014/chart" uri="{C3380CC4-5D6E-409C-BE32-E72D297353CC}">
              <c16:uniqueId val="{0000000A-0D39-4DA6-9E20-8C38DE3FD7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39-4DA6-9E20-8C38DE3FD7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6094</c:v>
                </c:pt>
                <c:pt idx="1">
                  <c:v>6115</c:v>
                </c:pt>
                <c:pt idx="2">
                  <c:v>5708</c:v>
                </c:pt>
              </c:numCache>
            </c:numRef>
          </c:val>
          <c:extLst>
            <c:ext xmlns:c16="http://schemas.microsoft.com/office/drawing/2014/chart" uri="{C3380CC4-5D6E-409C-BE32-E72D297353CC}">
              <c16:uniqueId val="{00000000-77E8-4AE8-9614-8287CAEB09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2366</c:v>
                </c:pt>
                <c:pt idx="1">
                  <c:v>2547</c:v>
                </c:pt>
                <c:pt idx="2">
                  <c:v>2698</c:v>
                </c:pt>
              </c:numCache>
            </c:numRef>
          </c:val>
          <c:extLst>
            <c:ext xmlns:c16="http://schemas.microsoft.com/office/drawing/2014/chart" uri="{C3380CC4-5D6E-409C-BE32-E72D297353CC}">
              <c16:uniqueId val="{00000001-77E8-4AE8-9614-8287CAEB09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8723</c:v>
                </c:pt>
                <c:pt idx="1">
                  <c:v>9797</c:v>
                </c:pt>
                <c:pt idx="2">
                  <c:v>10011</c:v>
                </c:pt>
              </c:numCache>
            </c:numRef>
          </c:val>
          <c:extLst>
            <c:ext xmlns:c16="http://schemas.microsoft.com/office/drawing/2014/chart" uri="{C3380CC4-5D6E-409C-BE32-E72D297353CC}">
              <c16:uniqueId val="{00000002-77E8-4AE8-9614-8287CAEB09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標準的な行政活動を行うために必要な財源を自力調達できる割合を示すものである。本市は、県平均及び類似団体平均を上回っている状況である。これは償却資産等に係る固定資産税が栃木県平均と比較し多額であることから、市税収入などの自主財源が比較的充実していること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年度は、基準財政需要額は普通交付税追加交付分の増（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億）のほか、臨時財政対策債発行可能額の減（▲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億）により前年度と比べ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億円増加し、基準財政収入額は市民税所得割の増（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億）や地方消費税交付金の増（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億）等により前年度と比べ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123372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266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156936</xdr:rowOff>
    </xdr:from>
    <xdr:to>
      <xdr:col>19</xdr:col>
      <xdr:colOff>133350</xdr:colOff>
      <xdr:row>36</xdr:row>
      <xdr:rowOff>54428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1576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53522</xdr:rowOff>
    </xdr:from>
    <xdr:to>
      <xdr:col>15</xdr:col>
      <xdr:colOff>82550</xdr:colOff>
      <xdr:row>35</xdr:row>
      <xdr:rowOff>156936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05427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60070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53522</xdr:rowOff>
    </xdr:from>
    <xdr:to>
      <xdr:col>11</xdr:col>
      <xdr:colOff>31750</xdr:colOff>
      <xdr:row>35</xdr:row>
      <xdr:rowOff>87993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0542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23784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106136</xdr:rowOff>
    </xdr:from>
    <xdr:to>
      <xdr:col>15</xdr:col>
      <xdr:colOff>133350</xdr:colOff>
      <xdr:row>36</xdr:row>
      <xdr:rowOff>36286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46463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2722</xdr:rowOff>
    </xdr:from>
    <xdr:to>
      <xdr:col>11</xdr:col>
      <xdr:colOff>82550</xdr:colOff>
      <xdr:row>35</xdr:row>
      <xdr:rowOff>104322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114499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37193</xdr:rowOff>
    </xdr:from>
    <xdr:to>
      <xdr:col>7</xdr:col>
      <xdr:colOff>31750</xdr:colOff>
      <xdr:row>35</xdr:row>
      <xdr:rowOff>138793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148970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扶助費や物件費などの経常的な経費に、地方税や普通交付税などの経常的な一般財源がどの程度充てられているのかを表す指標である。本市は、県平均及び類似団体平均を上回っており、財政構造の硬直化の度合いが高いと言え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年度は、経常経費充当一般財源は、物件費の増（</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億）や扶助費の増（</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億）等により前年度と比べ</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億円増加した。また、経常一般財源総額は、市税の増（</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億）や普通交付税の増（</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億）等により前年度と比べ</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億円増加した。経常経費充当一般財源の増加幅が経常一般財源総額の増を大きく上回ったことから、経常収支比率は前年度と比べ</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11995</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89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98372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11995</xdr:rowOff>
    </xdr:from>
    <xdr:to>
      <xdr:col>24</xdr:col>
      <xdr:colOff>12700</xdr:colOff>
      <xdr:row>60</xdr:row>
      <xdr:rowOff>11995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60678</xdr:rowOff>
    </xdr:from>
    <xdr:to>
      <xdr:col>23</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62028"/>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38805</xdr:rowOff>
    </xdr:from>
    <xdr:to>
      <xdr:col>19</xdr:col>
      <xdr:colOff>133350</xdr:colOff>
      <xdr:row>63</xdr:row>
      <xdr:rowOff>60678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25805"/>
          <a:ext cx="889000" cy="5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38805</xdr:rowOff>
    </xdr:from>
    <xdr:to>
      <xdr:col>15</xdr:col>
      <xdr:colOff>82550</xdr:colOff>
      <xdr:row>63</xdr:row>
      <xdr:rowOff>127705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25805"/>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79022</xdr:rowOff>
    </xdr:from>
    <xdr:to>
      <xdr:col>15</xdr:col>
      <xdr:colOff>133350</xdr:colOff>
      <xdr:row>60</xdr:row>
      <xdr:rowOff>9172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19349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127705</xdr:rowOff>
    </xdr:from>
    <xdr:to>
      <xdr:col>11</xdr:col>
      <xdr:colOff>31750</xdr:colOff>
      <xdr:row>67</xdr:row>
      <xdr:rowOff>112183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29055"/>
          <a:ext cx="889000" cy="6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100895</xdr:rowOff>
    </xdr:from>
    <xdr:to>
      <xdr:col>11</xdr:col>
      <xdr:colOff>82550</xdr:colOff>
      <xdr:row>63</xdr:row>
      <xdr:rowOff>31045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41222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167922</xdr:rowOff>
    </xdr:from>
    <xdr:to>
      <xdr:col>7</xdr:col>
      <xdr:colOff>31750</xdr:colOff>
      <xdr:row>63</xdr:row>
      <xdr:rowOff>98072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108249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9878</xdr:rowOff>
    </xdr:from>
    <xdr:to>
      <xdr:col>19</xdr:col>
      <xdr:colOff>184150</xdr:colOff>
      <xdr:row>63</xdr:row>
      <xdr:rowOff>111478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96255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9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159455</xdr:rowOff>
    </xdr:from>
    <xdr:to>
      <xdr:col>15</xdr:col>
      <xdr:colOff>133350</xdr:colOff>
      <xdr:row>60</xdr:row>
      <xdr:rowOff>89605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74382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76905</xdr:rowOff>
    </xdr:from>
    <xdr:to>
      <xdr:col>11</xdr:col>
      <xdr:colOff>82550</xdr:colOff>
      <xdr:row>64</xdr:row>
      <xdr:rowOff>7055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163282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61383</xdr:rowOff>
    </xdr:from>
    <xdr:to>
      <xdr:col>7</xdr:col>
      <xdr:colOff>31750</xdr:colOff>
      <xdr:row>67</xdr:row>
      <xdr:rowOff>162983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147760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人当たり人件費・物件費等決算額は、県平均を</a:t>
          </a:r>
          <a:r>
            <a:rPr kumimoji="1" lang="en-US" altLang="ja-JP" sz="1200">
              <a:latin typeface="ＭＳ Ｐゴシック" panose="020B0600070205080204" pitchFamily="50" charset="-128"/>
              <a:ea typeface="ＭＳ Ｐゴシック" panose="020B0600070205080204" pitchFamily="50" charset="-128"/>
            </a:rPr>
            <a:t>3,940</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人上回った一方、類似団体平均を</a:t>
          </a:r>
          <a:r>
            <a:rPr kumimoji="1" lang="en-US" altLang="ja-JP" sz="1200">
              <a:latin typeface="ＭＳ Ｐゴシック" panose="020B0600070205080204" pitchFamily="50" charset="-128"/>
              <a:ea typeface="ＭＳ Ｐゴシック" panose="020B0600070205080204" pitchFamily="50" charset="-128"/>
            </a:rPr>
            <a:t>23,119</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人下回っている。</a:t>
          </a:r>
        </a:p>
        <a:p>
          <a:r>
            <a:rPr kumimoji="1" lang="ja-JP" altLang="en-US" sz="1200">
              <a:latin typeface="ＭＳ Ｐゴシック" panose="020B0600070205080204" pitchFamily="50" charset="-128"/>
              <a:ea typeface="ＭＳ Ｐゴシック" panose="020B0600070205080204" pitchFamily="50" charset="-128"/>
            </a:rPr>
            <a:t>　前年度と比べ</a:t>
          </a:r>
          <a:r>
            <a:rPr kumimoji="1" lang="en-US" altLang="ja-JP" sz="1200">
              <a:latin typeface="ＭＳ Ｐゴシック" panose="020B0600070205080204" pitchFamily="50" charset="-128"/>
              <a:ea typeface="ＭＳ Ｐゴシック" panose="020B0600070205080204" pitchFamily="50" charset="-128"/>
            </a:rPr>
            <a:t>4,402</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人増加しているのは、デジタル政策総合調整費（</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億）の増等による物件費の増（</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億）が主な要因である。</a:t>
          </a:r>
        </a:p>
        <a:p>
          <a:r>
            <a:rPr kumimoji="1" lang="ja-JP" altLang="en-US" sz="1200">
              <a:latin typeface="ＭＳ Ｐゴシック" panose="020B0600070205080204" pitchFamily="50" charset="-128"/>
              <a:ea typeface="ＭＳ Ｐゴシック" panose="020B0600070205080204" pitchFamily="50" charset="-128"/>
            </a:rPr>
            <a:t>　物件費については、例年経常経費が増加傾向にあることから、既存事業の見直しや公共施設等総合管理計画に基づき施設の統廃合を行うなど、物件費の縮減に努める。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7917</xdr:rowOff>
    </xdr:from>
    <xdr:to>
      <xdr:col>23</xdr:col>
      <xdr:colOff>133350</xdr:colOff>
      <xdr:row>89</xdr:row>
      <xdr:rowOff>127687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95367"/>
          <a:ext cx="0" cy="149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99764</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5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127687</xdr:rowOff>
    </xdr:from>
    <xdr:to>
      <xdr:col>24</xdr:col>
      <xdr:colOff>12700</xdr:colOff>
      <xdr:row>89</xdr:row>
      <xdr:rowOff>127687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8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94294</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7917</xdr:rowOff>
    </xdr:from>
    <xdr:to>
      <xdr:col>24</xdr:col>
      <xdr:colOff>12700</xdr:colOff>
      <xdr:row>81</xdr:row>
      <xdr:rowOff>7917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34553</xdr:rowOff>
    </xdr:from>
    <xdr:to>
      <xdr:col>23</xdr:col>
      <xdr:colOff>133350</xdr:colOff>
      <xdr:row>83</xdr:row>
      <xdr:rowOff>100941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264903"/>
          <a:ext cx="838200" cy="6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27981</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01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55904</xdr:rowOff>
    </xdr:from>
    <xdr:to>
      <xdr:col>23</xdr:col>
      <xdr:colOff>184150</xdr:colOff>
      <xdr:row>85</xdr:row>
      <xdr:rowOff>157504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144366</xdr:rowOff>
    </xdr:from>
    <xdr:to>
      <xdr:col>19</xdr:col>
      <xdr:colOff>133350</xdr:colOff>
      <xdr:row>83</xdr:row>
      <xdr:rowOff>34553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203266"/>
          <a:ext cx="889000" cy="6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31186</xdr:rowOff>
    </xdr:from>
    <xdr:to>
      <xdr:col>19</xdr:col>
      <xdr:colOff>184150</xdr:colOff>
      <xdr:row>85</xdr:row>
      <xdr:rowOff>132786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6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117563</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69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32040</xdr:rowOff>
    </xdr:from>
    <xdr:to>
      <xdr:col>15</xdr:col>
      <xdr:colOff>82550</xdr:colOff>
      <xdr:row>82</xdr:row>
      <xdr:rowOff>144366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090940"/>
          <a:ext cx="889000" cy="1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121634</xdr:rowOff>
    </xdr:from>
    <xdr:to>
      <xdr:col>15</xdr:col>
      <xdr:colOff>133350</xdr:colOff>
      <xdr:row>85</xdr:row>
      <xdr:rowOff>51784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5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36561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6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151129</xdr:rowOff>
    </xdr:from>
    <xdr:to>
      <xdr:col>11</xdr:col>
      <xdr:colOff>31750</xdr:colOff>
      <xdr:row>82</xdr:row>
      <xdr:rowOff>32040</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038579"/>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39267</xdr:rowOff>
    </xdr:from>
    <xdr:to>
      <xdr:col>11</xdr:col>
      <xdr:colOff>82550</xdr:colOff>
      <xdr:row>83</xdr:row>
      <xdr:rowOff>140867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26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125644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3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103043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50141</xdr:rowOff>
    </xdr:from>
    <xdr:to>
      <xdr:col>23</xdr:col>
      <xdr:colOff>184150</xdr:colOff>
      <xdr:row>83</xdr:row>
      <xdr:rowOff>151741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2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66668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12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155203</xdr:rowOff>
    </xdr:from>
    <xdr:to>
      <xdr:col>19</xdr:col>
      <xdr:colOff>184150</xdr:colOff>
      <xdr:row>83</xdr:row>
      <xdr:rowOff>85353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2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95530</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98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93566</xdr:rowOff>
    </xdr:from>
    <xdr:to>
      <xdr:col>15</xdr:col>
      <xdr:colOff>133350</xdr:colOff>
      <xdr:row>83</xdr:row>
      <xdr:rowOff>23716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1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33893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9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152690</xdr:rowOff>
    </xdr:from>
    <xdr:to>
      <xdr:col>11</xdr:col>
      <xdr:colOff>82550</xdr:colOff>
      <xdr:row>82</xdr:row>
      <xdr:rowOff>82840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0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93017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8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100329</xdr:rowOff>
    </xdr:from>
    <xdr:to>
      <xdr:col>7</xdr:col>
      <xdr:colOff>31750</xdr:colOff>
      <xdr:row>82</xdr:row>
      <xdr:rowOff>30479</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9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40656</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75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職員構成の変動（令和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年度退職職員の給与）によりラスパイレス指数が引き上げられ、前年度と比べ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a:extLst>
            <a:ext uri="{FF2B5EF4-FFF2-40B4-BE49-F238E27FC236}">
              <a16:creationId xmlns:a16="http://schemas.microsoft.com/office/drawing/2014/main" id="{00000000-0008-0000-0300-000003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61" name="給与水準   （国との比較）最小値テキスト">
          <a:extLst>
            <a:ext uri="{FF2B5EF4-FFF2-40B4-BE49-F238E27FC236}">
              <a16:creationId xmlns:a16="http://schemas.microsoft.com/office/drawing/2014/main" id="{00000000-0008-0000-0300-000005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63" name="給与水準   （国との比較）最大値テキスト">
          <a:extLst>
            <a:ext uri="{FF2B5EF4-FFF2-40B4-BE49-F238E27FC236}">
              <a16:creationId xmlns:a16="http://schemas.microsoft.com/office/drawing/2014/main" id="{00000000-0008-0000-0300-000007010000}"/>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66" name="給与水準   （国との比較）平均値テキスト">
          <a:extLst>
            <a:ext uri="{FF2B5EF4-FFF2-40B4-BE49-F238E27FC236}">
              <a16:creationId xmlns:a16="http://schemas.microsoft.com/office/drawing/2014/main" id="{00000000-0008-0000-0300-00000A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32657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5290800" y="1460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102507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4401800" y="147773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5" name="給与水準   （国との比較）該当値テキスト">
          <a:extLst>
            <a:ext uri="{FF2B5EF4-FFF2-40B4-BE49-F238E27FC236}">
              <a16:creationId xmlns:a16="http://schemas.microsoft.com/office/drawing/2014/main" id="{00000000-0008-0000-0300-00001D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人当たり職員数は、県平均を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ポイント下回っている。これは、し尿処理や消防業務などを一部事務組合で行っていることや、保育園の民営化などにより職員数が少ないことが主な理由となっている。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今後も、定員適正化計画に基づき、更なる効率的かつ効果的な行財政運営を図るため、適正な定員管理に取り組む。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56092</xdr:rowOff>
    </xdr:from>
    <xdr:to>
      <xdr:col>81</xdr:col>
      <xdr:colOff>44450</xdr:colOff>
      <xdr:row>59</xdr:row>
      <xdr:rowOff>68156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6179800" y="10171642"/>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15875</xdr:rowOff>
    </xdr:from>
    <xdr:to>
      <xdr:col>77</xdr:col>
      <xdr:colOff>44450</xdr:colOff>
      <xdr:row>59</xdr:row>
      <xdr:rowOff>68156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13142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11854</xdr:rowOff>
    </xdr:from>
    <xdr:to>
      <xdr:col>72</xdr:col>
      <xdr:colOff>203200</xdr:colOff>
      <xdr:row>59</xdr:row>
      <xdr:rowOff>15875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1274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147108</xdr:rowOff>
    </xdr:from>
    <xdr:to>
      <xdr:col>68</xdr:col>
      <xdr:colOff>152400</xdr:colOff>
      <xdr:row>59</xdr:row>
      <xdr:rowOff>11854</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09120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5292</xdr:rowOff>
    </xdr:from>
    <xdr:to>
      <xdr:col>81</xdr:col>
      <xdr:colOff>95250</xdr:colOff>
      <xdr:row>59</xdr:row>
      <xdr:rowOff>106892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98019</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04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17356</xdr:rowOff>
    </xdr:from>
    <xdr:to>
      <xdr:col>77</xdr:col>
      <xdr:colOff>95250</xdr:colOff>
      <xdr:row>59</xdr:row>
      <xdr:rowOff>118956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129133</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136525</xdr:rowOff>
    </xdr:from>
    <xdr:to>
      <xdr:col>73</xdr:col>
      <xdr:colOff>44450</xdr:colOff>
      <xdr:row>59</xdr:row>
      <xdr:rowOff>66675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76852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132504</xdr:rowOff>
    </xdr:from>
    <xdr:to>
      <xdr:col>68</xdr:col>
      <xdr:colOff>203200</xdr:colOff>
      <xdr:row>59</xdr:row>
      <xdr:rowOff>62654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72831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96308</xdr:rowOff>
    </xdr:from>
    <xdr:to>
      <xdr:col>64</xdr:col>
      <xdr:colOff>152400</xdr:colOff>
      <xdr:row>59</xdr:row>
      <xdr:rowOff>26458</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36635</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一般会計等が支払う元利償還金に特別会計や一部事務組合等が支払う元利償還金に対する繰出金等を加えた金額の標準財政規模に対する割合を示し、公債費（借入金の返済）による財政負担の程度を把握するための指標である。本市は、県平均及び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年度は、単年度の公債費比率は前年度と比較してほぼ変動はしなかったが、令和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年度と比べると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ポイント上昇したため、</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か年平均の実質公債費比率は、前年度に比べ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ポイント上昇した。今後も、交付税措置のある地方債を優先的かつ計画的に活用した財政運営を行い、一層の財政健全化を図る。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161713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8241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145627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14394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832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46567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出資法人等を含めた一般会計等の実質的負債の標準財政規模に対する比率を示し、地方公共団体の将来的な負担の程度を把握するための指標である。本市は、市債等の将来負担額を基金や国県支出金などの合計である特定財源総額が上回っているため、将来負担は生じておらず、県平均及び類似団体平均と比べて、将来負担の状況は良好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年度は将来負担額が</a:t>
          </a:r>
          <a:r>
            <a:rPr kumimoji="1" lang="en-US" altLang="ja-JP" sz="1200">
              <a:latin typeface="ＭＳ Ｐゴシック" panose="020B0600070205080204" pitchFamily="50" charset="-128"/>
              <a:ea typeface="ＭＳ Ｐゴシック" panose="020B0600070205080204" pitchFamily="50" charset="-128"/>
            </a:rPr>
            <a:t>388.4</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29.8</a:t>
          </a:r>
          <a:r>
            <a:rPr kumimoji="1" lang="ja-JP" altLang="en-US" sz="1200">
              <a:latin typeface="ＭＳ Ｐゴシック" panose="020B0600070205080204" pitchFamily="50" charset="-128"/>
              <a:ea typeface="ＭＳ Ｐゴシック" panose="020B0600070205080204" pitchFamily="50" charset="-128"/>
            </a:rPr>
            <a:t>億円）となり、充当可能財源等（</a:t>
          </a:r>
          <a:r>
            <a:rPr kumimoji="1" lang="en-US" altLang="ja-JP" sz="1200">
              <a:latin typeface="ＭＳ Ｐゴシック" panose="020B0600070205080204" pitchFamily="50" charset="-128"/>
              <a:ea typeface="ＭＳ Ｐゴシック" panose="020B0600070205080204" pitchFamily="50" charset="-128"/>
            </a:rPr>
            <a:t>574.9</a:t>
          </a:r>
          <a:r>
            <a:rPr kumimoji="1" lang="ja-JP" altLang="en-US" sz="1200">
              <a:latin typeface="ＭＳ Ｐゴシック" panose="020B0600070205080204" pitchFamily="50" charset="-128"/>
              <a:ea typeface="ＭＳ Ｐゴシック" panose="020B0600070205080204" pitchFamily="50" charset="-128"/>
            </a:rPr>
            <a:t>億円）を下回ったことから、将来負担比率は生じない。今後も、計画的な財政運営を行うことにより、一層の財政健全化を図る。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56865</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628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39733</xdr:rowOff>
    </xdr:from>
    <xdr:to>
      <xdr:col>73</xdr:col>
      <xdr:colOff>44450</xdr:colOff>
      <xdr:row>16</xdr:row>
      <xdr:rowOff>141333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58118</xdr:rowOff>
    </xdr:from>
    <xdr:to>
      <xdr:col>68</xdr:col>
      <xdr:colOff>203200</xdr:colOff>
      <xdr:row>16</xdr:row>
      <xdr:rowOff>159718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た。これは、し尿処理や消防業務などを一部事務組合で行っていることや、保育園の民営化などにより職員数が少なく、それに伴い人件費が抑えられていることが主な理由である。一方で、前年度と比較すると、パートタイム職員の報酬の増等に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化の推進や</a:t>
          </a:r>
          <a:r>
            <a:rPr kumimoji="1" lang="en-US" altLang="ja-JP" sz="1200">
              <a:latin typeface="ＭＳ Ｐゴシック" panose="020B0600070205080204" pitchFamily="50" charset="-128"/>
              <a:ea typeface="ＭＳ Ｐゴシック" panose="020B0600070205080204" pitchFamily="50" charset="-128"/>
            </a:rPr>
            <a:t>BPR</a:t>
          </a:r>
          <a:r>
            <a:rPr kumimoji="1" lang="ja-JP" altLang="en-US" sz="1200">
              <a:latin typeface="ＭＳ Ｐゴシック" panose="020B0600070205080204" pitchFamily="50" charset="-128"/>
              <a:ea typeface="ＭＳ Ｐゴシック" panose="020B0600070205080204" pitchFamily="50" charset="-128"/>
            </a:rPr>
            <a:t>支援等により人件費の縮減を図るとともに、職員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人の質の向上に努める。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9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49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39</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49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06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ポイント下回ったが、類似団体平均は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ポイント上回っている。前年度と比べると</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ポイント上昇した。これは、情報ネットワーク強靭化システム関係保守料や公立保育園へのタブレット端末導入等により行政情報システム管理費が増加（</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億）したことが主な理由である。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類似団体と比べて、引き続き高い水準にあるため、今後も既存事業の見直しや公共施設等総合管理計画に基づき施設の統廃合を行うなど、物件費の削減に努める。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53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13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6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57150</xdr:rowOff>
    </xdr:from>
    <xdr:to>
      <xdr:col>74</xdr:col>
      <xdr:colOff>31750</xdr:colOff>
      <xdr:row>14</xdr:row>
      <xdr:rowOff>158750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20</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60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0</xdr:rowOff>
    </xdr:from>
    <xdr:to>
      <xdr:col>82</xdr:col>
      <xdr:colOff>158750</xdr:colOff>
      <xdr:row>19</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ポイント、類似団体平均を</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ポイント上回っている。前年度との比較では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ポイント上昇した。これは、保育施設給付費や障害者福祉サービス給付費などで、依然として経常経費が多額であることが主な理由である。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扶助費は、今後も伸びていくことが予想されるため、引き続き注視していく必要がある。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78015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89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59</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078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ポイント、類似団体平均を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ポイント下回っている。これは、令和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年度から下水道事業特別会計が法適化により企業会計となったため、下水道事業への繰出金が補助金へ振替わったことが主な要因である。また、前年度と比べ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ポイント上昇したのは、道路維持管理費等の維持補修費が増加（</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本市は有形固定資産減価償却率が低いため、公共施設の老朽化の度合いが低いと言えるが、今後の老朽化に伴い、維持管理費が増加する見込みであるため、公共施設等総合管理計画等に基づき、維持補修費用の縮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97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20865</xdr:rowOff>
    </xdr:from>
    <xdr:to>
      <xdr:col>82</xdr:col>
      <xdr:colOff>107950</xdr:colOff>
      <xdr:row>57</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35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31949</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82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86178</xdr:rowOff>
    </xdr:from>
    <xdr:to>
      <xdr:col>69</xdr:col>
      <xdr:colOff>92075</xdr:colOff>
      <xdr:row>61</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58828"/>
          <a:ext cx="8890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147155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51905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141515</xdr:rowOff>
    </xdr:from>
    <xdr:to>
      <xdr:col>78</xdr:col>
      <xdr:colOff>120650</xdr:colOff>
      <xdr:row>57</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81842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35378</xdr:rowOff>
    </xdr:from>
    <xdr:to>
      <xdr:col>69</xdr:col>
      <xdr:colOff>142875</xdr:colOff>
      <xdr:row>57</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ポイント、県平均を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ポイント上回っている。これは、一部事務組合で消防業務・し尿処理・火葬場の運営等を実施しており、構造的に組合負担金が多くなる傾向にあるためである。前年度から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ポイント上昇したのは、負担割合の増により那須地区消防組合負担金が増加（</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億円）したことが主な理由である。</a:t>
          </a:r>
        </a:p>
        <a:p>
          <a:r>
            <a:rPr kumimoji="1" lang="ja-JP" altLang="en-US" sz="1200">
              <a:latin typeface="ＭＳ Ｐゴシック" panose="020B0600070205080204" pitchFamily="50" charset="-128"/>
              <a:ea typeface="ＭＳ Ｐゴシック" panose="020B0600070205080204" pitchFamily="50" charset="-128"/>
            </a:rPr>
            <a:t>　また、市単独補助金については、平成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年度にかけて第三者による審査会を実施し、その審査結果に基づき順次事業の見直しを実施している。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134620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県平均と同程度であるが、類似団体平均を</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ポイント下回っている。前年度と比べて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ポイント下降した。これは、市税や普通交付税の増等により経常一般財源総額が増加（</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億円）した一方、合併特例債の一部償還終了により元利償還金が減少したためである。</a:t>
          </a:r>
        </a:p>
        <a:p>
          <a:r>
            <a:rPr kumimoji="1" lang="ja-JP" altLang="en-US" sz="1200">
              <a:latin typeface="ＭＳ Ｐゴシック" panose="020B0600070205080204" pitchFamily="50" charset="-128"/>
              <a:ea typeface="ＭＳ Ｐゴシック" panose="020B0600070205080204" pitchFamily="50" charset="-128"/>
            </a:rPr>
            <a:t>　なお、償還期間を公共施設等の耐用年数に合わせることで償還額の平準化を図ってきたが、今後は、昨今の利率上昇を鑑み、償還総額が抑えられるよう借入条件を検討していく必要がある。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162379</xdr:rowOff>
    </xdr:from>
    <xdr:to>
      <xdr:col>24</xdr:col>
      <xdr:colOff>25400</xdr:colOff>
      <xdr:row>76</xdr:row>
      <xdr:rowOff>34471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021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91820</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118835</xdr:rowOff>
    </xdr:from>
    <xdr:to>
      <xdr:col>19</xdr:col>
      <xdr:colOff>187325</xdr:colOff>
      <xdr:row>76</xdr:row>
      <xdr:rowOff>34471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977585"/>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118835</xdr:rowOff>
    </xdr:from>
    <xdr:to>
      <xdr:col>15</xdr:col>
      <xdr:colOff>98425</xdr:colOff>
      <xdr:row>76</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977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132443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11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40821</xdr:rowOff>
    </xdr:from>
    <xdr:to>
      <xdr:col>11</xdr:col>
      <xdr:colOff>60325</xdr:colOff>
      <xdr:row>77</xdr:row>
      <xdr:rowOff>142421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127198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128105</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155121</xdr:rowOff>
    </xdr:from>
    <xdr:to>
      <xdr:col>20</xdr:col>
      <xdr:colOff>38100</xdr:colOff>
      <xdr:row>76</xdr:row>
      <xdr:rowOff>85271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95449</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81643</xdr:rowOff>
    </xdr:from>
    <xdr:to>
      <xdr:col>6</xdr:col>
      <xdr:colOff>171450</xdr:colOff>
      <xdr:row>77</xdr:row>
      <xdr:rowOff>11793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21970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県平均及び類似団体平均を上回っているが、当市は物件費や扶助費の割合が大きいことが主な要因である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。経年比較をすると前年度から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ポイント上昇したが、これは令和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年度において、一時的に減少していた支出が物価高騰等により増加しつつあることが要因であると考えられる。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物件費、扶助費における経常的な支出については例年多額になることから</a:t>
          </a:r>
          <a:r>
            <a:rPr kumimoji="1" lang="ja-JP" altLang="en-US" sz="1100">
              <a:latin typeface="ＭＳ Ｐゴシック" panose="020B0600070205080204" pitchFamily="50" charset="-128"/>
              <a:ea typeface="ＭＳ Ｐゴシック" panose="020B0600070205080204" pitchFamily="50" charset="-128"/>
            </a:rPr>
            <a:t>、注視が必要である。今後も既存事業の見直しや費用対効果の低い経費の削減等、経常経費の抑制を図るとともに収入未済の圧縮を進め、市税等を中心とした自主財源の一層の充実に努める。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79</xdr:row>
      <xdr:rowOff>153670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238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125747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153670</xdr:rowOff>
    </xdr:from>
    <xdr:to>
      <xdr:col>82</xdr:col>
      <xdr:colOff>196850</xdr:colOff>
      <xdr:row>79</xdr:row>
      <xdr:rowOff>153670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6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153670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5686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79</xdr:row>
      <xdr:rowOff>24130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3248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91439</xdr:rowOff>
    </xdr:from>
    <xdr:to>
      <xdr:col>78</xdr:col>
      <xdr:colOff>120650</xdr:colOff>
      <xdr:row>77</xdr:row>
      <xdr:rowOff>21589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79</xdr:row>
      <xdr:rowOff>24130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3248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81</xdr:row>
      <xdr:rowOff>31750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5686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11447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152400</xdr:rowOff>
    </xdr:from>
    <xdr:to>
      <xdr:col>65</xdr:col>
      <xdr:colOff>53975</xdr:colOff>
      <xdr:row>81</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67327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106350</xdr:rowOff>
    </xdr:from>
    <xdr:to>
      <xdr:col>29</xdr:col>
      <xdr:colOff>127000</xdr:colOff>
      <xdr:row>16</xdr:row>
      <xdr:rowOff>163347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7175"/>
          <a:ext cx="647700" cy="5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107091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383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163347</xdr:rowOff>
    </xdr:from>
    <xdr:to>
      <xdr:col>26</xdr:col>
      <xdr:colOff>50800</xdr:colOff>
      <xdr:row>17</xdr:row>
      <xdr:rowOff>71412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4172"/>
          <a:ext cx="698500" cy="7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133265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71412</xdr:rowOff>
    </xdr:from>
    <xdr:to>
      <xdr:col>22</xdr:col>
      <xdr:colOff>114300</xdr:colOff>
      <xdr:row>17</xdr:row>
      <xdr:rowOff>106998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3687"/>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2697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106998</xdr:rowOff>
    </xdr:from>
    <xdr:to>
      <xdr:col>18</xdr:col>
      <xdr:colOff>177800</xdr:colOff>
      <xdr:row>18</xdr:row>
      <xdr:rowOff>15329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9273"/>
          <a:ext cx="698500" cy="7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34663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60875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55550</xdr:rowOff>
    </xdr:from>
    <xdr:to>
      <xdr:col>29</xdr:col>
      <xdr:colOff>177800</xdr:colOff>
      <xdr:row>16</xdr:row>
      <xdr:rowOff>157150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27627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112547</xdr:rowOff>
    </xdr:from>
    <xdr:to>
      <xdr:col>26</xdr:col>
      <xdr:colOff>101600</xdr:colOff>
      <xdr:row>17</xdr:row>
      <xdr:rowOff>42697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27474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8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20612</xdr:rowOff>
    </xdr:from>
    <xdr:to>
      <xdr:col>22</xdr:col>
      <xdr:colOff>165100</xdr:colOff>
      <xdr:row>17</xdr:row>
      <xdr:rowOff>122212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106989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56198</xdr:rowOff>
    </xdr:from>
    <xdr:to>
      <xdr:col>19</xdr:col>
      <xdr:colOff>38100</xdr:colOff>
      <xdr:row>17</xdr:row>
      <xdr:rowOff>157798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142575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135979</xdr:rowOff>
    </xdr:from>
    <xdr:to>
      <xdr:col>15</xdr:col>
      <xdr:colOff>101600</xdr:colOff>
      <xdr:row>18</xdr:row>
      <xdr:rowOff>66129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50906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229705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77165</xdr:rowOff>
    </xdr:from>
    <xdr:to>
      <xdr:col>29</xdr:col>
      <xdr:colOff>127000</xdr:colOff>
      <xdr:row>36</xdr:row>
      <xdr:rowOff>85199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30415"/>
          <a:ext cx="647700" cy="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148048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15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85199</xdr:rowOff>
    </xdr:from>
    <xdr:to>
      <xdr:col>26</xdr:col>
      <xdr:colOff>50800</xdr:colOff>
      <xdr:row>36</xdr:row>
      <xdr:rowOff>142708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38449"/>
          <a:ext cx="698500" cy="5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11988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139475</xdr:rowOff>
    </xdr:from>
    <xdr:to>
      <xdr:col>22</xdr:col>
      <xdr:colOff>114300</xdr:colOff>
      <xdr:row>36</xdr:row>
      <xdr:rowOff>142708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92725"/>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132950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94702</xdr:rowOff>
    </xdr:from>
    <xdr:to>
      <xdr:col>18</xdr:col>
      <xdr:colOff>177800</xdr:colOff>
      <xdr:row>36</xdr:row>
      <xdr:rowOff>139475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47952"/>
          <a:ext cx="698500" cy="4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122442</xdr:rowOff>
    </xdr:from>
    <xdr:to>
      <xdr:col>19</xdr:col>
      <xdr:colOff>38100</xdr:colOff>
      <xdr:row>35</xdr:row>
      <xdr:rowOff>224042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234219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211033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26365</xdr:rowOff>
    </xdr:from>
    <xdr:to>
      <xdr:col>29</xdr:col>
      <xdr:colOff>177800</xdr:colOff>
      <xdr:row>36</xdr:row>
      <xdr:rowOff>127965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341342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34399</xdr:rowOff>
    </xdr:from>
    <xdr:to>
      <xdr:col>26</xdr:col>
      <xdr:colOff>101600</xdr:colOff>
      <xdr:row>36</xdr:row>
      <xdr:rowOff>135999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120776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91908</xdr:rowOff>
    </xdr:from>
    <xdr:to>
      <xdr:col>22</xdr:col>
      <xdr:colOff>165100</xdr:colOff>
      <xdr:row>37</xdr:row>
      <xdr:rowOff>22058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88675</xdr:rowOff>
    </xdr:from>
    <xdr:to>
      <xdr:col>19</xdr:col>
      <xdr:colOff>38100</xdr:colOff>
      <xdr:row>37</xdr:row>
      <xdr:rowOff>18825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4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2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43902</xdr:rowOff>
    </xdr:from>
    <xdr:to>
      <xdr:col>15</xdr:col>
      <xdr:colOff>101600</xdr:colOff>
      <xdr:row>36</xdr:row>
      <xdr:rowOff>145502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130279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8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6328</xdr:rowOff>
    </xdr:from>
    <xdr:to>
      <xdr:col>24</xdr:col>
      <xdr:colOff>62865</xdr:colOff>
      <xdr:row>38</xdr:row>
      <xdr:rowOff>13578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9828"/>
          <a:ext cx="1270" cy="137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17405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13578</xdr:rowOff>
    </xdr:from>
    <xdr:to>
      <xdr:col>24</xdr:col>
      <xdr:colOff>152400</xdr:colOff>
      <xdr:row>38</xdr:row>
      <xdr:rowOff>13578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2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124455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2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6328</xdr:rowOff>
    </xdr:from>
    <xdr:to>
      <xdr:col>24</xdr:col>
      <xdr:colOff>152400</xdr:colOff>
      <xdr:row>30</xdr:row>
      <xdr:rowOff>6328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83464</xdr:rowOff>
    </xdr:from>
    <xdr:to>
      <xdr:col>24</xdr:col>
      <xdr:colOff>63500</xdr:colOff>
      <xdr:row>36</xdr:row>
      <xdr:rowOff>97703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5664"/>
          <a:ext cx="8382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89897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4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67020</xdr:rowOff>
    </xdr:from>
    <xdr:to>
      <xdr:col>24</xdr:col>
      <xdr:colOff>114300</xdr:colOff>
      <xdr:row>34</xdr:row>
      <xdr:rowOff>168620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9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97703</xdr:rowOff>
    </xdr:from>
    <xdr:to>
      <xdr:col>19</xdr:col>
      <xdr:colOff>177800</xdr:colOff>
      <xdr:row>36</xdr:row>
      <xdr:rowOff>119159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9903"/>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103759</xdr:rowOff>
    </xdr:from>
    <xdr:to>
      <xdr:col>20</xdr:col>
      <xdr:colOff>38100</xdr:colOff>
      <xdr:row>35</xdr:row>
      <xdr:rowOff>33909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50436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119159</xdr:rowOff>
    </xdr:from>
    <xdr:to>
      <xdr:col>15</xdr:col>
      <xdr:colOff>50800</xdr:colOff>
      <xdr:row>37</xdr:row>
      <xdr:rowOff>29384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1359"/>
          <a:ext cx="889000" cy="8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151471</xdr:rowOff>
    </xdr:from>
    <xdr:to>
      <xdr:col>15</xdr:col>
      <xdr:colOff>101600</xdr:colOff>
      <xdr:row>35</xdr:row>
      <xdr:rowOff>81621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98148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29384</xdr:rowOff>
    </xdr:from>
    <xdr:to>
      <xdr:col>10</xdr:col>
      <xdr:colOff>114300</xdr:colOff>
      <xdr:row>38</xdr:row>
      <xdr:rowOff>88363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3034"/>
          <a:ext cx="889000" cy="2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107907</xdr:rowOff>
    </xdr:from>
    <xdr:to>
      <xdr:col>10</xdr:col>
      <xdr:colOff>165100</xdr:colOff>
      <xdr:row>36</xdr:row>
      <xdr:rowOff>38057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54584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110454</xdr:rowOff>
    </xdr:from>
    <xdr:to>
      <xdr:col>6</xdr:col>
      <xdr:colOff>38100</xdr:colOff>
      <xdr:row>37</xdr:row>
      <xdr:rowOff>40604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57131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32664</xdr:rowOff>
    </xdr:from>
    <xdr:to>
      <xdr:col>24</xdr:col>
      <xdr:colOff>114300</xdr:colOff>
      <xdr:row>36</xdr:row>
      <xdr:rowOff>134264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11091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46903</xdr:rowOff>
    </xdr:from>
    <xdr:to>
      <xdr:col>20</xdr:col>
      <xdr:colOff>38100</xdr:colOff>
      <xdr:row>36</xdr:row>
      <xdr:rowOff>148503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139630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68359</xdr:rowOff>
    </xdr:from>
    <xdr:to>
      <xdr:col>15</xdr:col>
      <xdr:colOff>101600</xdr:colOff>
      <xdr:row>36</xdr:row>
      <xdr:rowOff>169959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161086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3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150034</xdr:rowOff>
    </xdr:from>
    <xdr:to>
      <xdr:col>10</xdr:col>
      <xdr:colOff>165100</xdr:colOff>
      <xdr:row>37</xdr:row>
      <xdr:rowOff>80184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71311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37563</xdr:rowOff>
    </xdr:from>
    <xdr:to>
      <xdr:col>6</xdr:col>
      <xdr:colOff>38100</xdr:colOff>
      <xdr:row>38</xdr:row>
      <xdr:rowOff>139163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130290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67653</xdr:rowOff>
    </xdr:from>
    <xdr:to>
      <xdr:col>24</xdr:col>
      <xdr:colOff>63500</xdr:colOff>
      <xdr:row>55</xdr:row>
      <xdr:rowOff>122289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97403"/>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55008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122289</xdr:rowOff>
    </xdr:from>
    <xdr:to>
      <xdr:col>19</xdr:col>
      <xdr:colOff>177800</xdr:colOff>
      <xdr:row>56</xdr:row>
      <xdr:rowOff>4311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52039"/>
          <a:ext cx="889000" cy="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143419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4311</xdr:rowOff>
    </xdr:from>
    <xdr:to>
      <xdr:col>15</xdr:col>
      <xdr:colOff>50800</xdr:colOff>
      <xdr:row>56</xdr:row>
      <xdr:rowOff>108401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5511"/>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68343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40469</xdr:rowOff>
    </xdr:from>
    <xdr:to>
      <xdr:col>10</xdr:col>
      <xdr:colOff>114300</xdr:colOff>
      <xdr:row>56</xdr:row>
      <xdr:rowOff>108401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41669"/>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96632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169263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16853</xdr:rowOff>
    </xdr:from>
    <xdr:to>
      <xdr:col>24</xdr:col>
      <xdr:colOff>114300</xdr:colOff>
      <xdr:row>55</xdr:row>
      <xdr:rowOff>118453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166730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71489</xdr:rowOff>
    </xdr:from>
    <xdr:to>
      <xdr:col>20</xdr:col>
      <xdr:colOff>38100</xdr:colOff>
      <xdr:row>56</xdr:row>
      <xdr:rowOff>1639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164216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124961</xdr:rowOff>
    </xdr:from>
    <xdr:to>
      <xdr:col>15</xdr:col>
      <xdr:colOff>101600</xdr:colOff>
      <xdr:row>56</xdr:row>
      <xdr:rowOff>55111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46238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57601</xdr:rowOff>
    </xdr:from>
    <xdr:to>
      <xdr:col>10</xdr:col>
      <xdr:colOff>165100</xdr:colOff>
      <xdr:row>56</xdr:row>
      <xdr:rowOff>159201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150328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161119</xdr:rowOff>
    </xdr:from>
    <xdr:to>
      <xdr:col>6</xdr:col>
      <xdr:colOff>38100</xdr:colOff>
      <xdr:row>56</xdr:row>
      <xdr:rowOff>91269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107796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6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106462</xdr:rowOff>
    </xdr:from>
    <xdr:to>
      <xdr:col>24</xdr:col>
      <xdr:colOff>63500</xdr:colOff>
      <xdr:row>77</xdr:row>
      <xdr:rowOff>161463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08112"/>
          <a:ext cx="8382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161463</xdr:rowOff>
    </xdr:from>
    <xdr:to>
      <xdr:col>19</xdr:col>
      <xdr:colOff>177800</xdr:colOff>
      <xdr:row>77</xdr:row>
      <xdr:rowOff>168732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3113"/>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3710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6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168732</xdr:rowOff>
    </xdr:from>
    <xdr:to>
      <xdr:col>15</xdr:col>
      <xdr:colOff>50800</xdr:colOff>
      <xdr:row>78</xdr:row>
      <xdr:rowOff>14427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7038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135338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146101</xdr:rowOff>
    </xdr:from>
    <xdr:to>
      <xdr:col>10</xdr:col>
      <xdr:colOff>114300</xdr:colOff>
      <xdr:row>78</xdr:row>
      <xdr:rowOff>14427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47751"/>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74896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147271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55662</xdr:rowOff>
    </xdr:from>
    <xdr:to>
      <xdr:col>24</xdr:col>
      <xdr:colOff>114300</xdr:colOff>
      <xdr:row>77</xdr:row>
      <xdr:rowOff>157262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34089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110663</xdr:rowOff>
    </xdr:from>
    <xdr:to>
      <xdr:col>20</xdr:col>
      <xdr:colOff>38100</xdr:colOff>
      <xdr:row>78</xdr:row>
      <xdr:rowOff>40813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31940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117932</xdr:rowOff>
    </xdr:from>
    <xdr:to>
      <xdr:col>15</xdr:col>
      <xdr:colOff>101600</xdr:colOff>
      <xdr:row>78</xdr:row>
      <xdr:rowOff>48082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39209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135077</xdr:rowOff>
    </xdr:from>
    <xdr:to>
      <xdr:col>10</xdr:col>
      <xdr:colOff>165100</xdr:colOff>
      <xdr:row>78</xdr:row>
      <xdr:rowOff>65227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95301</xdr:rowOff>
    </xdr:from>
    <xdr:to>
      <xdr:col>6</xdr:col>
      <xdr:colOff>38100</xdr:colOff>
      <xdr:row>78</xdr:row>
      <xdr:rowOff>25451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56669</xdr:rowOff>
    </xdr:from>
    <xdr:to>
      <xdr:col>24</xdr:col>
      <xdr:colOff>62865</xdr:colOff>
      <xdr:row>98</xdr:row>
      <xdr:rowOff>113525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8619"/>
          <a:ext cx="1270" cy="125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117352</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113525</xdr:rowOff>
    </xdr:from>
    <xdr:to>
      <xdr:col>24</xdr:col>
      <xdr:colOff>152400</xdr:colOff>
      <xdr:row>98</xdr:row>
      <xdr:rowOff>113525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56669</xdr:rowOff>
    </xdr:from>
    <xdr:to>
      <xdr:col>24</xdr:col>
      <xdr:colOff>152400</xdr:colOff>
      <xdr:row>91</xdr:row>
      <xdr:rowOff>56669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146149</xdr:rowOff>
    </xdr:from>
    <xdr:to>
      <xdr:col>24</xdr:col>
      <xdr:colOff>63500</xdr:colOff>
      <xdr:row>98</xdr:row>
      <xdr:rowOff>79953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76799"/>
          <a:ext cx="8382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88623</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6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65746</xdr:rowOff>
    </xdr:from>
    <xdr:to>
      <xdr:col>24</xdr:col>
      <xdr:colOff>114300</xdr:colOff>
      <xdr:row>96</xdr:row>
      <xdr:rowOff>167346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2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18444</xdr:rowOff>
    </xdr:from>
    <xdr:to>
      <xdr:col>19</xdr:col>
      <xdr:colOff>177800</xdr:colOff>
      <xdr:row>98</xdr:row>
      <xdr:rowOff>79953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49094"/>
          <a:ext cx="889000" cy="2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51704</xdr:rowOff>
    </xdr:from>
    <xdr:to>
      <xdr:col>20</xdr:col>
      <xdr:colOff>38100</xdr:colOff>
      <xdr:row>97</xdr:row>
      <xdr:rowOff>153304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169831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5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18444</xdr:rowOff>
    </xdr:from>
    <xdr:to>
      <xdr:col>15</xdr:col>
      <xdr:colOff>50800</xdr:colOff>
      <xdr:row>99</xdr:row>
      <xdr:rowOff>79448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49094"/>
          <a:ext cx="889000" cy="40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1787</xdr:rowOff>
    </xdr:from>
    <xdr:to>
      <xdr:col>15</xdr:col>
      <xdr:colOff>101600</xdr:colOff>
      <xdr:row>96</xdr:row>
      <xdr:rowOff>103387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119914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3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79448</xdr:rowOff>
    </xdr:from>
    <xdr:to>
      <xdr:col>10</xdr:col>
      <xdr:colOff>114300</xdr:colOff>
      <xdr:row>99</xdr:row>
      <xdr:rowOff>117329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52998"/>
          <a:ext cx="8890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165252</xdr:rowOff>
    </xdr:from>
    <xdr:to>
      <xdr:col>10</xdr:col>
      <xdr:colOff>165100</xdr:colOff>
      <xdr:row>97</xdr:row>
      <xdr:rowOff>95402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2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111929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9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111499</xdr:rowOff>
    </xdr:from>
    <xdr:to>
      <xdr:col>6</xdr:col>
      <xdr:colOff>38100</xdr:colOff>
      <xdr:row>98</xdr:row>
      <xdr:rowOff>41649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58176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1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95349</xdr:rowOff>
    </xdr:from>
    <xdr:to>
      <xdr:col>24</xdr:col>
      <xdr:colOff>114300</xdr:colOff>
      <xdr:row>98</xdr:row>
      <xdr:rowOff>25499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73776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0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29153</xdr:rowOff>
    </xdr:from>
    <xdr:to>
      <xdr:col>20</xdr:col>
      <xdr:colOff>38100</xdr:colOff>
      <xdr:row>98</xdr:row>
      <xdr:rowOff>130753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121880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2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139094</xdr:rowOff>
    </xdr:from>
    <xdr:to>
      <xdr:col>15</xdr:col>
      <xdr:colOff>101600</xdr:colOff>
      <xdr:row>97</xdr:row>
      <xdr:rowOff>69244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60371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9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28648</xdr:rowOff>
    </xdr:from>
    <xdr:to>
      <xdr:col>10</xdr:col>
      <xdr:colOff>165100</xdr:colOff>
      <xdr:row>99</xdr:row>
      <xdr:rowOff>130248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121375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709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66529</xdr:rowOff>
    </xdr:from>
    <xdr:to>
      <xdr:col>6</xdr:col>
      <xdr:colOff>38100</xdr:colOff>
      <xdr:row>99</xdr:row>
      <xdr:rowOff>168129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159256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123839</xdr:rowOff>
    </xdr:from>
    <xdr:to>
      <xdr:col>54</xdr:col>
      <xdr:colOff>189865</xdr:colOff>
      <xdr:row>39</xdr:row>
      <xdr:rowOff>107173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81689"/>
          <a:ext cx="1270" cy="101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111000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107173</xdr:rowOff>
    </xdr:from>
    <xdr:to>
      <xdr:col>55</xdr:col>
      <xdr:colOff>88900</xdr:colOff>
      <xdr:row>39</xdr:row>
      <xdr:rowOff>107173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9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70516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5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123839</xdr:rowOff>
    </xdr:from>
    <xdr:to>
      <xdr:col>55</xdr:col>
      <xdr:colOff>88900</xdr:colOff>
      <xdr:row>33</xdr:row>
      <xdr:rowOff>123839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8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112638</xdr:rowOff>
    </xdr:from>
    <xdr:to>
      <xdr:col>55</xdr:col>
      <xdr:colOff>0</xdr:colOff>
      <xdr:row>37</xdr:row>
      <xdr:rowOff>154091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56288"/>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43208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43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20331</xdr:rowOff>
    </xdr:from>
    <xdr:to>
      <xdr:col>55</xdr:col>
      <xdr:colOff>50800</xdr:colOff>
      <xdr:row>36</xdr:row>
      <xdr:rowOff>121931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9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112638</xdr:rowOff>
    </xdr:from>
    <xdr:to>
      <xdr:col>50</xdr:col>
      <xdr:colOff>114300</xdr:colOff>
      <xdr:row>38</xdr:row>
      <xdr:rowOff>44331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56288"/>
          <a:ext cx="889000" cy="10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3806</xdr:rowOff>
    </xdr:from>
    <xdr:to>
      <xdr:col>50</xdr:col>
      <xdr:colOff>165100</xdr:colOff>
      <xdr:row>36</xdr:row>
      <xdr:rowOff>105406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121933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140963</xdr:rowOff>
    </xdr:from>
    <xdr:to>
      <xdr:col>45</xdr:col>
      <xdr:colOff>177800</xdr:colOff>
      <xdr:row>38</xdr:row>
      <xdr:rowOff>44331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55913"/>
          <a:ext cx="889000" cy="1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98577</xdr:rowOff>
    </xdr:from>
    <xdr:to>
      <xdr:col>46</xdr:col>
      <xdr:colOff>38100</xdr:colOff>
      <xdr:row>37</xdr:row>
      <xdr:rowOff>28727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45254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140963</xdr:rowOff>
    </xdr:from>
    <xdr:to>
      <xdr:col>41</xdr:col>
      <xdr:colOff>50800</xdr:colOff>
      <xdr:row>38</xdr:row>
      <xdr:rowOff>159806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55913"/>
          <a:ext cx="889000" cy="12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138245</xdr:rowOff>
    </xdr:from>
    <xdr:to>
      <xdr:col>41</xdr:col>
      <xdr:colOff>101600</xdr:colOff>
      <xdr:row>31</xdr:row>
      <xdr:rowOff>68395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84922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156457</xdr:rowOff>
    </xdr:from>
    <xdr:to>
      <xdr:col>36</xdr:col>
      <xdr:colOff>165100</xdr:colOff>
      <xdr:row>38</xdr:row>
      <xdr:rowOff>86607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103134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103291</xdr:rowOff>
    </xdr:from>
    <xdr:to>
      <xdr:col>55</xdr:col>
      <xdr:colOff>50800</xdr:colOff>
      <xdr:row>38</xdr:row>
      <xdr:rowOff>33441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81718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61838</xdr:rowOff>
    </xdr:from>
    <xdr:to>
      <xdr:col>50</xdr:col>
      <xdr:colOff>165100</xdr:colOff>
      <xdr:row>37</xdr:row>
      <xdr:rowOff>163438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154565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9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164981</xdr:rowOff>
    </xdr:from>
    <xdr:to>
      <xdr:col>46</xdr:col>
      <xdr:colOff>38100</xdr:colOff>
      <xdr:row>38</xdr:row>
      <xdr:rowOff>95131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86258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90163</xdr:rowOff>
    </xdr:from>
    <xdr:to>
      <xdr:col>41</xdr:col>
      <xdr:colOff>101600</xdr:colOff>
      <xdr:row>32</xdr:row>
      <xdr:rowOff>20313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40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11440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49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109006</xdr:rowOff>
    </xdr:from>
    <xdr:to>
      <xdr:col>36</xdr:col>
      <xdr:colOff>165100</xdr:colOff>
      <xdr:row>39</xdr:row>
      <xdr:rowOff>39156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30283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139700</xdr:rowOff>
    </xdr:from>
    <xdr:to>
      <xdr:col>59</xdr:col>
      <xdr:colOff>50800</xdr:colOff>
      <xdr:row>59</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48</xdr:row>
      <xdr:rowOff>168927</xdr:rowOff>
    </xdr:from>
    <xdr:ext cx="53129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64605</xdr:rowOff>
    </xdr:from>
    <xdr:to>
      <xdr:col>54</xdr:col>
      <xdr:colOff>189865</xdr:colOff>
      <xdr:row>58</xdr:row>
      <xdr:rowOff>96924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637105"/>
          <a:ext cx="1270" cy="140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100751</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96924</xdr:rowOff>
    </xdr:from>
    <xdr:to>
      <xdr:col>55</xdr:col>
      <xdr:colOff>88900</xdr:colOff>
      <xdr:row>58</xdr:row>
      <xdr:rowOff>96924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4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11282</xdr:rowOff>
    </xdr:from>
    <xdr:ext cx="534377"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64605</xdr:rowOff>
    </xdr:from>
    <xdr:to>
      <xdr:col>55</xdr:col>
      <xdr:colOff>88900</xdr:colOff>
      <xdr:row>50</xdr:row>
      <xdr:rowOff>64605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11941</xdr:rowOff>
    </xdr:from>
    <xdr:to>
      <xdr:col>55</xdr:col>
      <xdr:colOff>0</xdr:colOff>
      <xdr:row>58</xdr:row>
      <xdr:rowOff>96924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956041"/>
          <a:ext cx="838200" cy="8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16451</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274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165024</xdr:rowOff>
    </xdr:from>
    <xdr:to>
      <xdr:col>55</xdr:col>
      <xdr:colOff>50800</xdr:colOff>
      <xdr:row>55</xdr:row>
      <xdr:rowOff>95174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42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166303</xdr:rowOff>
    </xdr:from>
    <xdr:to>
      <xdr:col>50</xdr:col>
      <xdr:colOff>114300</xdr:colOff>
      <xdr:row>58</xdr:row>
      <xdr:rowOff>11941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938953"/>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119190</xdr:rowOff>
    </xdr:from>
    <xdr:to>
      <xdr:col>50</xdr:col>
      <xdr:colOff>165100</xdr:colOff>
      <xdr:row>55</xdr:row>
      <xdr:rowOff>49340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37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65867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33458</xdr:rowOff>
    </xdr:from>
    <xdr:to>
      <xdr:col>45</xdr:col>
      <xdr:colOff>177800</xdr:colOff>
      <xdr:row>57</xdr:row>
      <xdr:rowOff>166303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463208"/>
          <a:ext cx="889000" cy="4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23720</xdr:rowOff>
    </xdr:from>
    <xdr:to>
      <xdr:col>46</xdr:col>
      <xdr:colOff>38100</xdr:colOff>
      <xdr:row>54</xdr:row>
      <xdr:rowOff>125320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2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141847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33458</xdr:rowOff>
    </xdr:from>
    <xdr:to>
      <xdr:col>41</xdr:col>
      <xdr:colOff>50800</xdr:colOff>
      <xdr:row>55</xdr:row>
      <xdr:rowOff>52375</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463208"/>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67297</xdr:rowOff>
    </xdr:from>
    <xdr:to>
      <xdr:col>41</xdr:col>
      <xdr:colOff>101600</xdr:colOff>
      <xdr:row>52</xdr:row>
      <xdr:rowOff>168897</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898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13974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87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87443</xdr:rowOff>
    </xdr:from>
    <xdr:to>
      <xdr:col>36</xdr:col>
      <xdr:colOff>165100</xdr:colOff>
      <xdr:row>53</xdr:row>
      <xdr:rowOff>17593</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00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34120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87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46124</xdr:rowOff>
    </xdr:from>
    <xdr:to>
      <xdr:col>55</xdr:col>
      <xdr:colOff>50800</xdr:colOff>
      <xdr:row>58</xdr:row>
      <xdr:rowOff>147724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9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132501</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90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132591</xdr:rowOff>
    </xdr:from>
    <xdr:to>
      <xdr:col>50</xdr:col>
      <xdr:colOff>165100</xdr:colOff>
      <xdr:row>58</xdr:row>
      <xdr:rowOff>62741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90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53868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99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115503</xdr:rowOff>
    </xdr:from>
    <xdr:to>
      <xdr:col>46</xdr:col>
      <xdr:colOff>38100</xdr:colOff>
      <xdr:row>58</xdr:row>
      <xdr:rowOff>45653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8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36780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9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154108</xdr:rowOff>
    </xdr:from>
    <xdr:to>
      <xdr:col>41</xdr:col>
      <xdr:colOff>101600</xdr:colOff>
      <xdr:row>55</xdr:row>
      <xdr:rowOff>84258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4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75385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1575</xdr:rowOff>
    </xdr:from>
    <xdr:to>
      <xdr:col>36</xdr:col>
      <xdr:colOff>165100</xdr:colOff>
      <xdr:row>55</xdr:row>
      <xdr:rowOff>103175</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4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94302</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106919</xdr:rowOff>
    </xdr:from>
    <xdr:to>
      <xdr:col>55</xdr:col>
      <xdr:colOff>0</xdr:colOff>
      <xdr:row>78</xdr:row>
      <xdr:rowOff>119628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137119"/>
          <a:ext cx="838200" cy="3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101536</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278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106919</xdr:rowOff>
    </xdr:from>
    <xdr:to>
      <xdr:col>50</xdr:col>
      <xdr:colOff>114300</xdr:colOff>
      <xdr:row>78</xdr:row>
      <xdr:rowOff>89179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137119"/>
          <a:ext cx="889000" cy="3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89801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127493</xdr:rowOff>
    </xdr:from>
    <xdr:to>
      <xdr:col>45</xdr:col>
      <xdr:colOff>177800</xdr:colOff>
      <xdr:row>78</xdr:row>
      <xdr:rowOff>89179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329143"/>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138721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127493</xdr:rowOff>
    </xdr:from>
    <xdr:to>
      <xdr:col>41</xdr:col>
      <xdr:colOff>50800</xdr:colOff>
      <xdr:row>77</xdr:row>
      <xdr:rowOff>152273</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329143"/>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58071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68828</xdr:rowOff>
    </xdr:from>
    <xdr:to>
      <xdr:col>55</xdr:col>
      <xdr:colOff>50800</xdr:colOff>
      <xdr:row>78</xdr:row>
      <xdr:rowOff>170428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155205</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5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56119</xdr:rowOff>
    </xdr:from>
    <xdr:to>
      <xdr:col>50</xdr:col>
      <xdr:colOff>165100</xdr:colOff>
      <xdr:row>76</xdr:row>
      <xdr:rowOff>157719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0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148846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17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38379</xdr:rowOff>
    </xdr:from>
    <xdr:to>
      <xdr:col>46</xdr:col>
      <xdr:colOff>38100</xdr:colOff>
      <xdr:row>78</xdr:row>
      <xdr:rowOff>139979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131106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76693</xdr:rowOff>
    </xdr:from>
    <xdr:to>
      <xdr:col>41</xdr:col>
      <xdr:colOff>101600</xdr:colOff>
      <xdr:row>78</xdr:row>
      <xdr:rowOff>6843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2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169420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37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101473</xdr:rowOff>
    </xdr:from>
    <xdr:to>
      <xdr:col>36</xdr:col>
      <xdr:colOff>165100</xdr:colOff>
      <xdr:row>78</xdr:row>
      <xdr:rowOff>31623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22750</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7607</xdr:rowOff>
    </xdr:from>
    <xdr:to>
      <xdr:col>54</xdr:col>
      <xdr:colOff>189865</xdr:colOff>
      <xdr:row>98</xdr:row>
      <xdr:rowOff>111849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38107"/>
          <a:ext cx="1270"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115676</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111849</xdr:rowOff>
    </xdr:from>
    <xdr:to>
      <xdr:col>55</xdr:col>
      <xdr:colOff>88900</xdr:colOff>
      <xdr:row>98</xdr:row>
      <xdr:rowOff>111849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125734</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7607</xdr:rowOff>
    </xdr:from>
    <xdr:to>
      <xdr:col>55</xdr:col>
      <xdr:colOff>88900</xdr:colOff>
      <xdr:row>90</xdr:row>
      <xdr:rowOff>7607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3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62548</xdr:rowOff>
    </xdr:from>
    <xdr:to>
      <xdr:col>55</xdr:col>
      <xdr:colOff>0</xdr:colOff>
      <xdr:row>95</xdr:row>
      <xdr:rowOff>146405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178848"/>
          <a:ext cx="838200" cy="2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110368</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588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87491</xdr:rowOff>
    </xdr:from>
    <xdr:to>
      <xdr:col>55</xdr:col>
      <xdr:colOff>50800</xdr:colOff>
      <xdr:row>94</xdr:row>
      <xdr:rowOff>17641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03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75312</xdr:rowOff>
    </xdr:from>
    <xdr:to>
      <xdr:col>50</xdr:col>
      <xdr:colOff>114300</xdr:colOff>
      <xdr:row>95</xdr:row>
      <xdr:rowOff>146405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191612"/>
          <a:ext cx="889000" cy="24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131381</xdr:rowOff>
    </xdr:from>
    <xdr:to>
      <xdr:col>50</xdr:col>
      <xdr:colOff>165100</xdr:colOff>
      <xdr:row>94</xdr:row>
      <xdr:rowOff>61531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0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78058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8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96114</xdr:rowOff>
    </xdr:from>
    <xdr:to>
      <xdr:col>45</xdr:col>
      <xdr:colOff>177800</xdr:colOff>
      <xdr:row>94</xdr:row>
      <xdr:rowOff>75312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5869514"/>
          <a:ext cx="889000" cy="3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105397</xdr:rowOff>
    </xdr:from>
    <xdr:to>
      <xdr:col>46</xdr:col>
      <xdr:colOff>38100</xdr:colOff>
      <xdr:row>93</xdr:row>
      <xdr:rowOff>35547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58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52074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6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30735</xdr:rowOff>
    </xdr:from>
    <xdr:to>
      <xdr:col>41</xdr:col>
      <xdr:colOff>50800</xdr:colOff>
      <xdr:row>92</xdr:row>
      <xdr:rowOff>96114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5632685"/>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118580</xdr:rowOff>
    </xdr:from>
    <xdr:to>
      <xdr:col>41</xdr:col>
      <xdr:colOff>101600</xdr:colOff>
      <xdr:row>93</xdr:row>
      <xdr:rowOff>48730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58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39857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98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72974</xdr:rowOff>
    </xdr:from>
    <xdr:to>
      <xdr:col>36</xdr:col>
      <xdr:colOff>165100</xdr:colOff>
      <xdr:row>92</xdr:row>
      <xdr:rowOff>3124</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56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165701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76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11748</xdr:rowOff>
    </xdr:from>
    <xdr:to>
      <xdr:col>55</xdr:col>
      <xdr:colOff>50800</xdr:colOff>
      <xdr:row>94</xdr:row>
      <xdr:rowOff>113348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1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161625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1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95605</xdr:rowOff>
    </xdr:from>
    <xdr:to>
      <xdr:col>50</xdr:col>
      <xdr:colOff>165100</xdr:colOff>
      <xdr:row>96</xdr:row>
      <xdr:rowOff>25755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24512</xdr:rowOff>
    </xdr:from>
    <xdr:to>
      <xdr:col>46</xdr:col>
      <xdr:colOff>38100</xdr:colOff>
      <xdr:row>94</xdr:row>
      <xdr:rowOff>126112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1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117239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45314</xdr:rowOff>
    </xdr:from>
    <xdr:to>
      <xdr:col>41</xdr:col>
      <xdr:colOff>101600</xdr:colOff>
      <xdr:row>92</xdr:row>
      <xdr:rowOff>146914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58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163441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59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151385</xdr:rowOff>
    </xdr:from>
    <xdr:to>
      <xdr:col>36</xdr:col>
      <xdr:colOff>165100</xdr:colOff>
      <xdr:row>91</xdr:row>
      <xdr:rowOff>81535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5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98062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53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56566</xdr:rowOff>
    </xdr:from>
    <xdr:to>
      <xdr:col>85</xdr:col>
      <xdr:colOff>126364</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71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3243</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1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56566</xdr:rowOff>
    </xdr:from>
    <xdr:to>
      <xdr:col>86</xdr:col>
      <xdr:colOff>25400</xdr:colOff>
      <xdr:row>31</xdr:row>
      <xdr:rowOff>56566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7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39650</xdr:rowOff>
    </xdr:from>
    <xdr:to>
      <xdr:col>85</xdr:col>
      <xdr:colOff>127000</xdr:colOff>
      <xdr:row>39</xdr:row>
      <xdr:rowOff>41402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72620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142181</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1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119304</xdr:rowOff>
    </xdr:from>
    <xdr:to>
      <xdr:col>85</xdr:col>
      <xdr:colOff>177800</xdr:colOff>
      <xdr:row>37</xdr:row>
      <xdr:rowOff>49454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2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41402</xdr:rowOff>
    </xdr:from>
    <xdr:to>
      <xdr:col>81</xdr:col>
      <xdr:colOff>50800</xdr:colOff>
      <xdr:row>39</xdr:row>
      <xdr:rowOff>43993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72795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167767</xdr:rowOff>
    </xdr:from>
    <xdr:to>
      <xdr:col>81</xdr:col>
      <xdr:colOff>101600</xdr:colOff>
      <xdr:row>37</xdr:row>
      <xdr:rowOff>97917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114444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98171</xdr:rowOff>
    </xdr:from>
    <xdr:to>
      <xdr:col>76</xdr:col>
      <xdr:colOff>114300</xdr:colOff>
      <xdr:row>39</xdr:row>
      <xdr:rowOff>43993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13271"/>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112598</xdr:rowOff>
    </xdr:from>
    <xdr:to>
      <xdr:col>76</xdr:col>
      <xdr:colOff>165100</xdr:colOff>
      <xdr:row>34</xdr:row>
      <xdr:rowOff>42748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57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59275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98171</xdr:rowOff>
    </xdr:from>
    <xdr:to>
      <xdr:col>71</xdr:col>
      <xdr:colOff>177800</xdr:colOff>
      <xdr:row>38</xdr:row>
      <xdr:rowOff>148158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61327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7061</xdr:rowOff>
    </xdr:from>
    <xdr:to>
      <xdr:col>72</xdr:col>
      <xdr:colOff>38100</xdr:colOff>
      <xdr:row>37</xdr:row>
      <xdr:rowOff>108661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125188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1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45847</xdr:rowOff>
    </xdr:from>
    <xdr:to>
      <xdr:col>67</xdr:col>
      <xdr:colOff>101600</xdr:colOff>
      <xdr:row>37</xdr:row>
      <xdr:rowOff>147447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163974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160300</xdr:rowOff>
    </xdr:from>
    <xdr:to>
      <xdr:col>85</xdr:col>
      <xdr:colOff>177800</xdr:colOff>
      <xdr:row>39</xdr:row>
      <xdr:rowOff>90450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75227</xdr:rowOff>
    </xdr:from>
    <xdr:ext cx="313932"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162052</xdr:rowOff>
    </xdr:from>
    <xdr:to>
      <xdr:col>81</xdr:col>
      <xdr:colOff>101600</xdr:colOff>
      <xdr:row>39</xdr:row>
      <xdr:rowOff>92202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83329</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24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164643</xdr:rowOff>
    </xdr:from>
    <xdr:to>
      <xdr:col>76</xdr:col>
      <xdr:colOff>165100</xdr:colOff>
      <xdr:row>39</xdr:row>
      <xdr:rowOff>94793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85920</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47371</xdr:rowOff>
    </xdr:from>
    <xdr:to>
      <xdr:col>72</xdr:col>
      <xdr:colOff>38100</xdr:colOff>
      <xdr:row>38</xdr:row>
      <xdr:rowOff>148971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140098</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6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97358</xdr:rowOff>
    </xdr:from>
    <xdr:to>
      <xdr:col>67</xdr:col>
      <xdr:colOff>101600</xdr:colOff>
      <xdr:row>39</xdr:row>
      <xdr:rowOff>27508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18635</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70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62852</xdr:rowOff>
    </xdr:from>
    <xdr:to>
      <xdr:col>85</xdr:col>
      <xdr:colOff>127000</xdr:colOff>
      <xdr:row>77</xdr:row>
      <xdr:rowOff>66281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26450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136009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5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62852</xdr:rowOff>
    </xdr:from>
    <xdr:to>
      <xdr:col>81</xdr:col>
      <xdr:colOff>50800</xdr:colOff>
      <xdr:row>77</xdr:row>
      <xdr:rowOff>78206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64502"/>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45597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78206</xdr:rowOff>
    </xdr:from>
    <xdr:to>
      <xdr:col>76</xdr:col>
      <xdr:colOff>114300</xdr:colOff>
      <xdr:row>77</xdr:row>
      <xdr:rowOff>79350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7985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129398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47403</xdr:rowOff>
    </xdr:from>
    <xdr:to>
      <xdr:col>71</xdr:col>
      <xdr:colOff>177800</xdr:colOff>
      <xdr:row>77</xdr:row>
      <xdr:rowOff>79350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49053"/>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148105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134618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15481</xdr:rowOff>
    </xdr:from>
    <xdr:to>
      <xdr:col>85</xdr:col>
      <xdr:colOff>177800</xdr:colOff>
      <xdr:row>77</xdr:row>
      <xdr:rowOff>117081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165358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12052</xdr:rowOff>
    </xdr:from>
    <xdr:to>
      <xdr:col>81</xdr:col>
      <xdr:colOff>101600</xdr:colOff>
      <xdr:row>77</xdr:row>
      <xdr:rowOff>113652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104779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27406</xdr:rowOff>
    </xdr:from>
    <xdr:to>
      <xdr:col>76</xdr:col>
      <xdr:colOff>165100</xdr:colOff>
      <xdr:row>77</xdr:row>
      <xdr:rowOff>129006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120133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28550</xdr:rowOff>
    </xdr:from>
    <xdr:to>
      <xdr:col>72</xdr:col>
      <xdr:colOff>38100</xdr:colOff>
      <xdr:row>77</xdr:row>
      <xdr:rowOff>130150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121277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168053</xdr:rowOff>
    </xdr:from>
    <xdr:to>
      <xdr:col>67</xdr:col>
      <xdr:colOff>101600</xdr:colOff>
      <xdr:row>77</xdr:row>
      <xdr:rowOff>98203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89330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79533</xdr:rowOff>
    </xdr:from>
    <xdr:to>
      <xdr:col>85</xdr:col>
      <xdr:colOff>126364</xdr:colOff>
      <xdr:row>98</xdr:row>
      <xdr:rowOff>68218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10033"/>
          <a:ext cx="1269" cy="136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72045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8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68218</xdr:rowOff>
    </xdr:from>
    <xdr:to>
      <xdr:col>86</xdr:col>
      <xdr:colOff>25400</xdr:colOff>
      <xdr:row>98</xdr:row>
      <xdr:rowOff>68218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87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26210</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79533</xdr:rowOff>
    </xdr:from>
    <xdr:to>
      <xdr:col>86</xdr:col>
      <xdr:colOff>25400</xdr:colOff>
      <xdr:row>90</xdr:row>
      <xdr:rowOff>79533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1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91808</xdr:rowOff>
    </xdr:from>
    <xdr:to>
      <xdr:col>85</xdr:col>
      <xdr:colOff>127000</xdr:colOff>
      <xdr:row>95</xdr:row>
      <xdr:rowOff>69405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208108"/>
          <a:ext cx="8382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8473</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12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157046</xdr:rowOff>
    </xdr:from>
    <xdr:to>
      <xdr:col>85</xdr:col>
      <xdr:colOff>177800</xdr:colOff>
      <xdr:row>95</xdr:row>
      <xdr:rowOff>87196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27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91808</xdr:rowOff>
    </xdr:from>
    <xdr:to>
      <xdr:col>81</xdr:col>
      <xdr:colOff>50800</xdr:colOff>
      <xdr:row>95</xdr:row>
      <xdr:rowOff>111606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208108"/>
          <a:ext cx="889000" cy="19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117932</xdr:rowOff>
    </xdr:from>
    <xdr:to>
      <xdr:col>81</xdr:col>
      <xdr:colOff>101600</xdr:colOff>
      <xdr:row>94</xdr:row>
      <xdr:rowOff>48082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06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111606</xdr:rowOff>
    </xdr:from>
    <xdr:to>
      <xdr:col>76</xdr:col>
      <xdr:colOff>114300</xdr:colOff>
      <xdr:row>97</xdr:row>
      <xdr:rowOff>9466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399356"/>
          <a:ext cx="889000" cy="24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60553</xdr:rowOff>
    </xdr:from>
    <xdr:to>
      <xdr:col>76</xdr:col>
      <xdr:colOff>165100</xdr:colOff>
      <xdr:row>94</xdr:row>
      <xdr:rowOff>162153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1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5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123149</xdr:rowOff>
    </xdr:from>
    <xdr:to>
      <xdr:col>71</xdr:col>
      <xdr:colOff>177800</xdr:colOff>
      <xdr:row>97</xdr:row>
      <xdr:rowOff>9466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582349"/>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66588</xdr:rowOff>
    </xdr:from>
    <xdr:to>
      <xdr:col>72</xdr:col>
      <xdr:colOff>38100</xdr:colOff>
      <xdr:row>96</xdr:row>
      <xdr:rowOff>168188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13265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170190</xdr:rowOff>
    </xdr:from>
    <xdr:to>
      <xdr:col>67</xdr:col>
      <xdr:colOff>101600</xdr:colOff>
      <xdr:row>97</xdr:row>
      <xdr:rowOff>100340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91467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3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168482</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2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41008</xdr:rowOff>
    </xdr:from>
    <xdr:to>
      <xdr:col>81</xdr:col>
      <xdr:colOff>101600</xdr:colOff>
      <xdr:row>94</xdr:row>
      <xdr:rowOff>142608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1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133735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25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60806</xdr:rowOff>
    </xdr:from>
    <xdr:to>
      <xdr:col>76</xdr:col>
      <xdr:colOff>165100</xdr:colOff>
      <xdr:row>95</xdr:row>
      <xdr:rowOff>162406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3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153533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4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130116</xdr:rowOff>
    </xdr:from>
    <xdr:to>
      <xdr:col>72</xdr:col>
      <xdr:colOff>38100</xdr:colOff>
      <xdr:row>97</xdr:row>
      <xdr:rowOff>60266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51393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6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72349</xdr:rowOff>
    </xdr:from>
    <xdr:to>
      <xdr:col>67</xdr:col>
      <xdr:colOff>101600</xdr:colOff>
      <xdr:row>97</xdr:row>
      <xdr:rowOff>2499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19026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762</xdr:rowOff>
    </xdr:from>
    <xdr:to>
      <xdr:col>116</xdr:col>
      <xdr:colOff>63500</xdr:colOff>
      <xdr:row>39</xdr:row>
      <xdr:rowOff>38989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687312"/>
          <a:ext cx="8382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109364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1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38989</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725539"/>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37211</xdr:rowOff>
    </xdr:from>
    <xdr:to>
      <xdr:col>102</xdr:col>
      <xdr:colOff>165100</xdr:colOff>
      <xdr:row>37</xdr:row>
      <xdr:rowOff>138811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155338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139954</xdr:rowOff>
    </xdr:from>
    <xdr:to>
      <xdr:col>98</xdr:col>
      <xdr:colOff>38100</xdr:colOff>
      <xdr:row>38</xdr:row>
      <xdr:rowOff>70104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86631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121412</xdr:rowOff>
    </xdr:from>
    <xdr:to>
      <xdr:col>116</xdr:col>
      <xdr:colOff>114300</xdr:colOff>
      <xdr:row>39</xdr:row>
      <xdr:rowOff>51562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36339</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51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159639</xdr:rowOff>
    </xdr:from>
    <xdr:to>
      <xdr:col>112</xdr:col>
      <xdr:colOff>38100</xdr:colOff>
      <xdr:row>39</xdr:row>
      <xdr:rowOff>89789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80916</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66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169704</xdr:rowOff>
    </xdr:from>
    <xdr:to>
      <xdr:col>116</xdr:col>
      <xdr:colOff>63500</xdr:colOff>
      <xdr:row>55</xdr:row>
      <xdr:rowOff>1054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428004"/>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20064</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44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1054</xdr:rowOff>
    </xdr:from>
    <xdr:to>
      <xdr:col>111</xdr:col>
      <xdr:colOff>177800</xdr:colOff>
      <xdr:row>55</xdr:row>
      <xdr:rowOff>2311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43080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8977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997</xdr:rowOff>
    </xdr:from>
    <xdr:to>
      <xdr:col>107</xdr:col>
      <xdr:colOff>50800</xdr:colOff>
      <xdr:row>55</xdr:row>
      <xdr:rowOff>2311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430747"/>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0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171018</xdr:rowOff>
    </xdr:from>
    <xdr:to>
      <xdr:col>102</xdr:col>
      <xdr:colOff>114300</xdr:colOff>
      <xdr:row>55</xdr:row>
      <xdr:rowOff>997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42931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62755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88530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118904</xdr:rowOff>
    </xdr:from>
    <xdr:to>
      <xdr:col>116</xdr:col>
      <xdr:colOff>114300</xdr:colOff>
      <xdr:row>55</xdr:row>
      <xdr:rowOff>49054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3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141781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2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121704</xdr:rowOff>
    </xdr:from>
    <xdr:to>
      <xdr:col>112</xdr:col>
      <xdr:colOff>38100</xdr:colOff>
      <xdr:row>55</xdr:row>
      <xdr:rowOff>51854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3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68381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15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122961</xdr:rowOff>
    </xdr:from>
    <xdr:to>
      <xdr:col>107</xdr:col>
      <xdr:colOff>101600</xdr:colOff>
      <xdr:row>55</xdr:row>
      <xdr:rowOff>53111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3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69638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15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121647</xdr:rowOff>
    </xdr:from>
    <xdr:to>
      <xdr:col>102</xdr:col>
      <xdr:colOff>165100</xdr:colOff>
      <xdr:row>55</xdr:row>
      <xdr:rowOff>51797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3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68324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1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120218</xdr:rowOff>
    </xdr:from>
    <xdr:to>
      <xdr:col>98</xdr:col>
      <xdr:colOff>38100</xdr:colOff>
      <xdr:row>55</xdr:row>
      <xdr:rowOff>50368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3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66895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15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61244</xdr:rowOff>
    </xdr:from>
    <xdr:to>
      <xdr:col>116</xdr:col>
      <xdr:colOff>62864</xdr:colOff>
      <xdr:row>78</xdr:row>
      <xdr:rowOff>139791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05644"/>
          <a:ext cx="1269"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143618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139791</xdr:rowOff>
    </xdr:from>
    <xdr:to>
      <xdr:col>116</xdr:col>
      <xdr:colOff>152400</xdr:colOff>
      <xdr:row>78</xdr:row>
      <xdr:rowOff>139791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7921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61244</xdr:rowOff>
    </xdr:from>
    <xdr:to>
      <xdr:col>116</xdr:col>
      <xdr:colOff>152400</xdr:colOff>
      <xdr:row>72</xdr:row>
      <xdr:rowOff>61244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0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16256</xdr:rowOff>
    </xdr:from>
    <xdr:to>
      <xdr:col>116</xdr:col>
      <xdr:colOff>63500</xdr:colOff>
      <xdr:row>78</xdr:row>
      <xdr:rowOff>113867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89356"/>
          <a:ext cx="8382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66422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43545</xdr:rowOff>
    </xdr:from>
    <xdr:to>
      <xdr:col>116</xdr:col>
      <xdr:colOff>114300</xdr:colOff>
      <xdr:row>75</xdr:row>
      <xdr:rowOff>145145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16256</xdr:rowOff>
    </xdr:from>
    <xdr:to>
      <xdr:col>111</xdr:col>
      <xdr:colOff>177800</xdr:colOff>
      <xdr:row>78</xdr:row>
      <xdr:rowOff>110302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89356"/>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102388</xdr:rowOff>
    </xdr:from>
    <xdr:to>
      <xdr:col>112</xdr:col>
      <xdr:colOff>38100</xdr:colOff>
      <xdr:row>76</xdr:row>
      <xdr:rowOff>32538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49065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110302</xdr:rowOff>
    </xdr:from>
    <xdr:to>
      <xdr:col>107</xdr:col>
      <xdr:colOff>50800</xdr:colOff>
      <xdr:row>78</xdr:row>
      <xdr:rowOff>126167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83402"/>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129362</xdr:rowOff>
    </xdr:from>
    <xdr:to>
      <xdr:col>107</xdr:col>
      <xdr:colOff>101600</xdr:colOff>
      <xdr:row>76</xdr:row>
      <xdr:rowOff>59513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76039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18497</xdr:rowOff>
    </xdr:from>
    <xdr:to>
      <xdr:col>102</xdr:col>
      <xdr:colOff>114300</xdr:colOff>
      <xdr:row>78</xdr:row>
      <xdr:rowOff>126167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48697"/>
          <a:ext cx="889000" cy="4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134941</xdr:rowOff>
    </xdr:from>
    <xdr:to>
      <xdr:col>102</xdr:col>
      <xdr:colOff>165100</xdr:colOff>
      <xdr:row>77</xdr:row>
      <xdr:rowOff>65091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81617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4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35408</xdr:rowOff>
    </xdr:from>
    <xdr:to>
      <xdr:col>98</xdr:col>
      <xdr:colOff>38100</xdr:colOff>
      <xdr:row>75</xdr:row>
      <xdr:rowOff>137008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153535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63067</xdr:rowOff>
    </xdr:from>
    <xdr:to>
      <xdr:col>116</xdr:col>
      <xdr:colOff>114300</xdr:colOff>
      <xdr:row>78</xdr:row>
      <xdr:rowOff>164667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149444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136906</xdr:rowOff>
    </xdr:from>
    <xdr:to>
      <xdr:col>112</xdr:col>
      <xdr:colOff>38100</xdr:colOff>
      <xdr:row>78</xdr:row>
      <xdr:rowOff>67056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58183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59502</xdr:rowOff>
    </xdr:from>
    <xdr:to>
      <xdr:col>107</xdr:col>
      <xdr:colOff>101600</xdr:colOff>
      <xdr:row>78</xdr:row>
      <xdr:rowOff>161102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152229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5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75367</xdr:rowOff>
    </xdr:from>
    <xdr:to>
      <xdr:col>102</xdr:col>
      <xdr:colOff>165100</xdr:colOff>
      <xdr:row>79</xdr:row>
      <xdr:rowOff>5517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168094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139147</xdr:rowOff>
    </xdr:from>
    <xdr:to>
      <xdr:col>98</xdr:col>
      <xdr:colOff>38100</xdr:colOff>
      <xdr:row>76</xdr:row>
      <xdr:rowOff>69297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60424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53,466,112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千円であり、住民</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人当たりに換算すると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人である。主な構成項目のうち、貸付金は類似団体平均を上回っているが、その他の項目においては類似団体と同程度であるか下回っている状況である。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扶助費は、類似団体平均を下回る一方で、栃木県平均値を上回っている。前年度と比較すると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+6,446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人となっており、増加した主な要因は物価高騰対策として実施した電力・ガス・食料品価格高騰緊急支援給付金給付事業による増（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億円）によるものである。そのほか、障害者福祉サービス給付費（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億円）や保育施設給付費（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億円）等も前年度から増加しており、引き続き経常的な支出が多い状態であるため、注視が必要である。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物件費は、類似団体平均を下回るものの、栃木県平均値を上回っている。前年度との比較では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+2,868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人となっており、デジタル政策総合調整費の増（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億円）や行政情報システム管理費の増（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億円）等のデジタル関連経費の増加が主な要因である。物件費については、経常的な支出についても増加傾向にあることから、今後も縮減する取組を続けていく必要がある。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3,808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人と減少しているが、これは令和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年度に実施した国民体育大会推進事業費の皆減（▲</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億円）等が主な要因である。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普通建設事業費の新規整備は、国民体育大会推進事業費（▲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億円）や箒根学園整備事業費（▲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億円）の減により前年度と比べ▲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7,778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人の減少となった一方、更新整備は道の駅再整備に伴う中山間地域活性化事業費の増（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億円）により前年度比</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+6,701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人の増加となった。</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公債費は、栃木県平均を上回っているものの、例年類似団体平均や全国平均を大きく下回っている。これは市債発行額の抑制に努めているほか、平成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年から中・長期財政の見通しに基づき、償還期間を公共施設等の耐用年数に合わせ償還額の平準化を行っているためである。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109220</xdr:rowOff>
    </xdr:from>
    <xdr:to>
      <xdr:col>24</xdr:col>
      <xdr:colOff>63500</xdr:colOff>
      <xdr:row>32</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241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09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29210</xdr:rowOff>
    </xdr:from>
    <xdr:to>
      <xdr:col>19</xdr:col>
      <xdr:colOff>177800</xdr:colOff>
      <xdr:row>32</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156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38117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118110</xdr:rowOff>
    </xdr:from>
    <xdr:to>
      <xdr:col>15</xdr:col>
      <xdr:colOff>50800</xdr:colOff>
      <xdr:row>32</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0451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80027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135890</xdr:rowOff>
    </xdr:from>
    <xdr:to>
      <xdr:col>10</xdr:col>
      <xdr:colOff>114300</xdr:colOff>
      <xdr:row>32</xdr:row>
      <xdr:rowOff>118110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5084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24130</xdr:rowOff>
    </xdr:from>
    <xdr:to>
      <xdr:col>10</xdr:col>
      <xdr:colOff>165100</xdr:colOff>
      <xdr:row>32</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2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67310</xdr:rowOff>
    </xdr:from>
    <xdr:to>
      <xdr:col>6</xdr:col>
      <xdr:colOff>38100</xdr:colOff>
      <xdr:row>31</xdr:row>
      <xdr:rowOff>168910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13987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58420</xdr:rowOff>
    </xdr:from>
    <xdr:to>
      <xdr:col>24</xdr:col>
      <xdr:colOff>114300</xdr:colOff>
      <xdr:row>31</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81297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149860</xdr:rowOff>
    </xdr:from>
    <xdr:to>
      <xdr:col>20</xdr:col>
      <xdr:colOff>38100</xdr:colOff>
      <xdr:row>32</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96537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107950</xdr:rowOff>
    </xdr:from>
    <xdr:to>
      <xdr:col>15</xdr:col>
      <xdr:colOff>101600</xdr:colOff>
      <xdr:row>33</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54627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67310</xdr:rowOff>
    </xdr:from>
    <xdr:to>
      <xdr:col>10</xdr:col>
      <xdr:colOff>165100</xdr:colOff>
      <xdr:row>32</xdr:row>
      <xdr:rowOff>168910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160037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85090</xdr:rowOff>
    </xdr:from>
    <xdr:to>
      <xdr:col>6</xdr:col>
      <xdr:colOff>38100</xdr:colOff>
      <xdr:row>32</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127486</xdr:rowOff>
    </xdr:from>
    <xdr:to>
      <xdr:col>24</xdr:col>
      <xdr:colOff>62865</xdr:colOff>
      <xdr:row>58</xdr:row>
      <xdr:rowOff>85674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71436"/>
          <a:ext cx="1270" cy="1158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89501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85674</xdr:rowOff>
    </xdr:from>
    <xdr:to>
      <xdr:col>24</xdr:col>
      <xdr:colOff>152400</xdr:colOff>
      <xdr:row>58</xdr:row>
      <xdr:rowOff>85674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74163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127486</xdr:rowOff>
    </xdr:from>
    <xdr:to>
      <xdr:col>24</xdr:col>
      <xdr:colOff>152400</xdr:colOff>
      <xdr:row>51</xdr:row>
      <xdr:rowOff>127486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7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75660</xdr:rowOff>
    </xdr:from>
    <xdr:to>
      <xdr:col>24</xdr:col>
      <xdr:colOff>63500</xdr:colOff>
      <xdr:row>57</xdr:row>
      <xdr:rowOff>81015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48310"/>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162559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139682</xdr:rowOff>
    </xdr:from>
    <xdr:to>
      <xdr:col>24</xdr:col>
      <xdr:colOff>114300</xdr:colOff>
      <xdr:row>56</xdr:row>
      <xdr:rowOff>69832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75660</xdr:rowOff>
    </xdr:from>
    <xdr:to>
      <xdr:col>19</xdr:col>
      <xdr:colOff>177800</xdr:colOff>
      <xdr:row>57</xdr:row>
      <xdr:rowOff>161058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48310"/>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19514</xdr:rowOff>
    </xdr:from>
    <xdr:to>
      <xdr:col>20</xdr:col>
      <xdr:colOff>38100</xdr:colOff>
      <xdr:row>55</xdr:row>
      <xdr:rowOff>121114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137641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138481</xdr:rowOff>
    </xdr:from>
    <xdr:to>
      <xdr:col>15</xdr:col>
      <xdr:colOff>50800</xdr:colOff>
      <xdr:row>57</xdr:row>
      <xdr:rowOff>161058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82431"/>
          <a:ext cx="889000" cy="10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99481</xdr:rowOff>
    </xdr:from>
    <xdr:to>
      <xdr:col>15</xdr:col>
      <xdr:colOff>101600</xdr:colOff>
      <xdr:row>56</xdr:row>
      <xdr:rowOff>29631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46158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138481</xdr:rowOff>
    </xdr:from>
    <xdr:to>
      <xdr:col>10</xdr:col>
      <xdr:colOff>114300</xdr:colOff>
      <xdr:row>58</xdr:row>
      <xdr:rowOff>29287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82431"/>
          <a:ext cx="889000" cy="109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122189</xdr:rowOff>
    </xdr:from>
    <xdr:to>
      <xdr:col>10</xdr:col>
      <xdr:colOff>165100</xdr:colOff>
      <xdr:row>51</xdr:row>
      <xdr:rowOff>52339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68866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66334</xdr:rowOff>
    </xdr:from>
    <xdr:to>
      <xdr:col>6</xdr:col>
      <xdr:colOff>38100</xdr:colOff>
      <xdr:row>57</xdr:row>
      <xdr:rowOff>167934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13011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30215</xdr:rowOff>
    </xdr:from>
    <xdr:to>
      <xdr:col>24</xdr:col>
      <xdr:colOff>114300</xdr:colOff>
      <xdr:row>57</xdr:row>
      <xdr:rowOff>131815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8642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24860</xdr:rowOff>
    </xdr:from>
    <xdr:to>
      <xdr:col>20</xdr:col>
      <xdr:colOff>38100</xdr:colOff>
      <xdr:row>57</xdr:row>
      <xdr:rowOff>126460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117587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9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110258</xdr:rowOff>
    </xdr:from>
    <xdr:to>
      <xdr:col>15</xdr:col>
      <xdr:colOff>101600</xdr:colOff>
      <xdr:row>58</xdr:row>
      <xdr:rowOff>40408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31535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87681</xdr:rowOff>
    </xdr:from>
    <xdr:to>
      <xdr:col>10</xdr:col>
      <xdr:colOff>165100</xdr:colOff>
      <xdr:row>52</xdr:row>
      <xdr:rowOff>17831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8958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2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149937</xdr:rowOff>
    </xdr:from>
    <xdr:to>
      <xdr:col>6</xdr:col>
      <xdr:colOff>38100</xdr:colOff>
      <xdr:row>58</xdr:row>
      <xdr:rowOff>80087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71214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166205</xdr:rowOff>
    </xdr:from>
    <xdr:to>
      <xdr:col>24</xdr:col>
      <xdr:colOff>62865</xdr:colOff>
      <xdr:row>75</xdr:row>
      <xdr:rowOff>95059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96255"/>
          <a:ext cx="1270" cy="95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98886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29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95059</xdr:rowOff>
    </xdr:from>
    <xdr:to>
      <xdr:col>24</xdr:col>
      <xdr:colOff>152400</xdr:colOff>
      <xdr:row>75</xdr:row>
      <xdr:rowOff>95059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95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112882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7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166205</xdr:rowOff>
    </xdr:from>
    <xdr:to>
      <xdr:col>24</xdr:col>
      <xdr:colOff>152400</xdr:colOff>
      <xdr:row>69</xdr:row>
      <xdr:rowOff>166205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9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95059</xdr:rowOff>
    </xdr:from>
    <xdr:to>
      <xdr:col>24</xdr:col>
      <xdr:colOff>63500</xdr:colOff>
      <xdr:row>76</xdr:row>
      <xdr:rowOff>20841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53809"/>
          <a:ext cx="8382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9923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354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158496</xdr:rowOff>
    </xdr:from>
    <xdr:to>
      <xdr:col>24</xdr:col>
      <xdr:colOff>114300</xdr:colOff>
      <xdr:row>73</xdr:row>
      <xdr:rowOff>88646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0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58306</xdr:rowOff>
    </xdr:from>
    <xdr:to>
      <xdr:col>19</xdr:col>
      <xdr:colOff>177800</xdr:colOff>
      <xdr:row>76</xdr:row>
      <xdr:rowOff>20841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17056"/>
          <a:ext cx="8890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126174</xdr:rowOff>
    </xdr:from>
    <xdr:to>
      <xdr:col>20</xdr:col>
      <xdr:colOff>38100</xdr:colOff>
      <xdr:row>74</xdr:row>
      <xdr:rowOff>56324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64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72851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41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58306</xdr:rowOff>
    </xdr:from>
    <xdr:to>
      <xdr:col>15</xdr:col>
      <xdr:colOff>50800</xdr:colOff>
      <xdr:row>77</xdr:row>
      <xdr:rowOff>38075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17056"/>
          <a:ext cx="889000" cy="3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166929</xdr:rowOff>
    </xdr:from>
    <xdr:to>
      <xdr:col>15</xdr:col>
      <xdr:colOff>101600</xdr:colOff>
      <xdr:row>73</xdr:row>
      <xdr:rowOff>97079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5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113606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2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38075</xdr:rowOff>
    </xdr:from>
    <xdr:to>
      <xdr:col>10</xdr:col>
      <xdr:colOff>114300</xdr:colOff>
      <xdr:row>77</xdr:row>
      <xdr:rowOff>134962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39725"/>
          <a:ext cx="889000" cy="9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137579</xdr:rowOff>
    </xdr:from>
    <xdr:to>
      <xdr:col>10</xdr:col>
      <xdr:colOff>165100</xdr:colOff>
      <xdr:row>74</xdr:row>
      <xdr:rowOff>67729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6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84256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42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98234</xdr:rowOff>
    </xdr:from>
    <xdr:to>
      <xdr:col>6</xdr:col>
      <xdr:colOff>38100</xdr:colOff>
      <xdr:row>75</xdr:row>
      <xdr:rowOff>28384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78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44911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56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44259</xdr:rowOff>
    </xdr:from>
    <xdr:to>
      <xdr:col>24</xdr:col>
      <xdr:colOff>114300</xdr:colOff>
      <xdr:row>75</xdr:row>
      <xdr:rowOff>145859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130636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1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141491</xdr:rowOff>
    </xdr:from>
    <xdr:to>
      <xdr:col>20</xdr:col>
      <xdr:colOff>38100</xdr:colOff>
      <xdr:row>76</xdr:row>
      <xdr:rowOff>71641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62768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9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7506</xdr:rowOff>
    </xdr:from>
    <xdr:to>
      <xdr:col>15</xdr:col>
      <xdr:colOff>101600</xdr:colOff>
      <xdr:row>75</xdr:row>
      <xdr:rowOff>109106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100233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95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158725</xdr:rowOff>
    </xdr:from>
    <xdr:to>
      <xdr:col>10</xdr:col>
      <xdr:colOff>165100</xdr:colOff>
      <xdr:row>77</xdr:row>
      <xdr:rowOff>88875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80002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8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84162</xdr:rowOff>
    </xdr:from>
    <xdr:to>
      <xdr:col>6</xdr:col>
      <xdr:colOff>38100</xdr:colOff>
      <xdr:row>78</xdr:row>
      <xdr:rowOff>14312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5439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7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151084</xdr:rowOff>
    </xdr:from>
    <xdr:to>
      <xdr:col>24</xdr:col>
      <xdr:colOff>62865</xdr:colOff>
      <xdr:row>98</xdr:row>
      <xdr:rowOff>46340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3034"/>
          <a:ext cx="1270" cy="109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46340</xdr:rowOff>
    </xdr:from>
    <xdr:to>
      <xdr:col>24</xdr:col>
      <xdr:colOff>152400</xdr:colOff>
      <xdr:row>98</xdr:row>
      <xdr:rowOff>46340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4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97761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151084</xdr:rowOff>
    </xdr:from>
    <xdr:to>
      <xdr:col>24</xdr:col>
      <xdr:colOff>152400</xdr:colOff>
      <xdr:row>91</xdr:row>
      <xdr:rowOff>151084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119354</xdr:rowOff>
    </xdr:from>
    <xdr:to>
      <xdr:col>24</xdr:col>
      <xdr:colOff>63500</xdr:colOff>
      <xdr:row>95</xdr:row>
      <xdr:rowOff>90551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35654"/>
          <a:ext cx="8382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93718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3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70841</xdr:rowOff>
    </xdr:from>
    <xdr:to>
      <xdr:col>24</xdr:col>
      <xdr:colOff>114300</xdr:colOff>
      <xdr:row>95</xdr:row>
      <xdr:rowOff>991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8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119354</xdr:rowOff>
    </xdr:from>
    <xdr:to>
      <xdr:col>19</xdr:col>
      <xdr:colOff>177800</xdr:colOff>
      <xdr:row>95</xdr:row>
      <xdr:rowOff>52192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35654"/>
          <a:ext cx="889000" cy="10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121315</xdr:rowOff>
    </xdr:from>
    <xdr:to>
      <xdr:col>20</xdr:col>
      <xdr:colOff>38100</xdr:colOff>
      <xdr:row>94</xdr:row>
      <xdr:rowOff>51465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67992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71668</xdr:rowOff>
    </xdr:from>
    <xdr:to>
      <xdr:col>15</xdr:col>
      <xdr:colOff>50800</xdr:colOff>
      <xdr:row>95</xdr:row>
      <xdr:rowOff>52192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845068"/>
          <a:ext cx="889000" cy="49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120355</xdr:rowOff>
    </xdr:from>
    <xdr:to>
      <xdr:col>15</xdr:col>
      <xdr:colOff>101600</xdr:colOff>
      <xdr:row>94</xdr:row>
      <xdr:rowOff>50505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67032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8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71668</xdr:rowOff>
    </xdr:from>
    <xdr:to>
      <xdr:col>10</xdr:col>
      <xdr:colOff>114300</xdr:colOff>
      <xdr:row>97</xdr:row>
      <xdr:rowOff>138328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845068"/>
          <a:ext cx="889000" cy="92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62291</xdr:rowOff>
    </xdr:from>
    <xdr:to>
      <xdr:col>10</xdr:col>
      <xdr:colOff>165100</xdr:colOff>
      <xdr:row>95</xdr:row>
      <xdr:rowOff>163891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155018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13782</xdr:rowOff>
    </xdr:from>
    <xdr:to>
      <xdr:col>6</xdr:col>
      <xdr:colOff>38100</xdr:colOff>
      <xdr:row>96</xdr:row>
      <xdr:rowOff>115382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131909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39751</xdr:rowOff>
    </xdr:from>
    <xdr:to>
      <xdr:col>24</xdr:col>
      <xdr:colOff>114300</xdr:colOff>
      <xdr:row>95</xdr:row>
      <xdr:rowOff>141351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18178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68554</xdr:rowOff>
    </xdr:from>
    <xdr:to>
      <xdr:col>20</xdr:col>
      <xdr:colOff>38100</xdr:colOff>
      <xdr:row>94</xdr:row>
      <xdr:rowOff>170154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161281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1392</xdr:rowOff>
    </xdr:from>
    <xdr:to>
      <xdr:col>15</xdr:col>
      <xdr:colOff>101600</xdr:colOff>
      <xdr:row>95</xdr:row>
      <xdr:rowOff>102992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94119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20868</xdr:rowOff>
    </xdr:from>
    <xdr:to>
      <xdr:col>10</xdr:col>
      <xdr:colOff>165100</xdr:colOff>
      <xdr:row>92</xdr:row>
      <xdr:rowOff>122468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138995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56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87528</xdr:rowOff>
    </xdr:from>
    <xdr:to>
      <xdr:col>6</xdr:col>
      <xdr:colOff>38100</xdr:colOff>
      <xdr:row>98</xdr:row>
      <xdr:rowOff>17678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37320</xdr:rowOff>
    </xdr:from>
    <xdr:to>
      <xdr:col>55</xdr:col>
      <xdr:colOff>0</xdr:colOff>
      <xdr:row>39</xdr:row>
      <xdr:rowOff>39932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23870"/>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36177</xdr:rowOff>
    </xdr:from>
    <xdr:to>
      <xdr:col>50</xdr:col>
      <xdr:colOff>114300</xdr:colOff>
      <xdr:row>39</xdr:row>
      <xdr:rowOff>39932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22727"/>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33565</xdr:rowOff>
    </xdr:from>
    <xdr:to>
      <xdr:col>45</xdr:col>
      <xdr:colOff>177800</xdr:colOff>
      <xdr:row>39</xdr:row>
      <xdr:rowOff>36177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2011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29972</xdr:rowOff>
    </xdr:from>
    <xdr:to>
      <xdr:col>41</xdr:col>
      <xdr:colOff>50800</xdr:colOff>
      <xdr:row>39</xdr:row>
      <xdr:rowOff>33565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6522"/>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157970</xdr:rowOff>
    </xdr:from>
    <xdr:to>
      <xdr:col>55</xdr:col>
      <xdr:colOff>50800</xdr:colOff>
      <xdr:row>39</xdr:row>
      <xdr:rowOff>88120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72897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160582</xdr:rowOff>
    </xdr:from>
    <xdr:to>
      <xdr:col>50</xdr:col>
      <xdr:colOff>165100</xdr:colOff>
      <xdr:row>39</xdr:row>
      <xdr:rowOff>90732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81859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6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156827</xdr:rowOff>
    </xdr:from>
    <xdr:to>
      <xdr:col>46</xdr:col>
      <xdr:colOff>38100</xdr:colOff>
      <xdr:row>39</xdr:row>
      <xdr:rowOff>86977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78104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154215</xdr:rowOff>
    </xdr:from>
    <xdr:to>
      <xdr:col>41</xdr:col>
      <xdr:colOff>101600</xdr:colOff>
      <xdr:row>39</xdr:row>
      <xdr:rowOff>84365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75492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71899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78367</xdr:rowOff>
    </xdr:from>
    <xdr:to>
      <xdr:col>55</xdr:col>
      <xdr:colOff>0</xdr:colOff>
      <xdr:row>56</xdr:row>
      <xdr:rowOff>159794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79567"/>
          <a:ext cx="8382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153405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24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159794</xdr:rowOff>
    </xdr:from>
    <xdr:to>
      <xdr:col>50</xdr:col>
      <xdr:colOff>114300</xdr:colOff>
      <xdr:row>57</xdr:row>
      <xdr:rowOff>39847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60994"/>
          <a:ext cx="889000" cy="5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88040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1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39847</xdr:rowOff>
    </xdr:from>
    <xdr:to>
      <xdr:col>45</xdr:col>
      <xdr:colOff>177800</xdr:colOff>
      <xdr:row>57</xdr:row>
      <xdr:rowOff>41814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12497"/>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144368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168824</xdr:rowOff>
    </xdr:from>
    <xdr:to>
      <xdr:col>41</xdr:col>
      <xdr:colOff>50800</xdr:colOff>
      <xdr:row>57</xdr:row>
      <xdr:rowOff>41814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70024"/>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140276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117576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3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27567</xdr:rowOff>
    </xdr:from>
    <xdr:to>
      <xdr:col>55</xdr:col>
      <xdr:colOff>50800</xdr:colOff>
      <xdr:row>56</xdr:row>
      <xdr:rowOff>129167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5994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108994</xdr:rowOff>
    </xdr:from>
    <xdr:to>
      <xdr:col>50</xdr:col>
      <xdr:colOff>165100</xdr:colOff>
      <xdr:row>57</xdr:row>
      <xdr:rowOff>39144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30271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160497</xdr:rowOff>
    </xdr:from>
    <xdr:to>
      <xdr:col>46</xdr:col>
      <xdr:colOff>38100</xdr:colOff>
      <xdr:row>57</xdr:row>
      <xdr:rowOff>90647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81774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162464</xdr:rowOff>
    </xdr:from>
    <xdr:to>
      <xdr:col>41</xdr:col>
      <xdr:colOff>101600</xdr:colOff>
      <xdr:row>57</xdr:row>
      <xdr:rowOff>92614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5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118024</xdr:rowOff>
    </xdr:from>
    <xdr:to>
      <xdr:col>36</xdr:col>
      <xdr:colOff>165100</xdr:colOff>
      <xdr:row>57</xdr:row>
      <xdr:rowOff>48174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39301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1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88036</xdr:rowOff>
    </xdr:from>
    <xdr:to>
      <xdr:col>55</xdr:col>
      <xdr:colOff>0</xdr:colOff>
      <xdr:row>75</xdr:row>
      <xdr:rowOff>137544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946786"/>
          <a:ext cx="8382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166510</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68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135651</xdr:rowOff>
    </xdr:from>
    <xdr:to>
      <xdr:col>50</xdr:col>
      <xdr:colOff>114300</xdr:colOff>
      <xdr:row>75</xdr:row>
      <xdr:rowOff>137544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994401"/>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110100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6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135651</xdr:rowOff>
    </xdr:from>
    <xdr:to>
      <xdr:col>45</xdr:col>
      <xdr:colOff>177800</xdr:colOff>
      <xdr:row>75</xdr:row>
      <xdr:rowOff>149596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99440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5336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149596</xdr:rowOff>
    </xdr:from>
    <xdr:to>
      <xdr:col>41</xdr:col>
      <xdr:colOff>50800</xdr:colOff>
      <xdr:row>76</xdr:row>
      <xdr:rowOff>4891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08346"/>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59841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164318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37236</xdr:rowOff>
    </xdr:from>
    <xdr:to>
      <xdr:col>55</xdr:col>
      <xdr:colOff>50800</xdr:colOff>
      <xdr:row>75</xdr:row>
      <xdr:rowOff>138836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8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86744</xdr:rowOff>
    </xdr:from>
    <xdr:to>
      <xdr:col>50</xdr:col>
      <xdr:colOff>165100</xdr:colOff>
      <xdr:row>76</xdr:row>
      <xdr:rowOff>16895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4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8022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3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84851</xdr:rowOff>
    </xdr:from>
    <xdr:to>
      <xdr:col>46</xdr:col>
      <xdr:colOff>38100</xdr:colOff>
      <xdr:row>76</xdr:row>
      <xdr:rowOff>15001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6128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98795</xdr:rowOff>
    </xdr:from>
    <xdr:to>
      <xdr:col>41</xdr:col>
      <xdr:colOff>101600</xdr:colOff>
      <xdr:row>76</xdr:row>
      <xdr:rowOff>28944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57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20073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125541</xdr:rowOff>
    </xdr:from>
    <xdr:to>
      <xdr:col>36</xdr:col>
      <xdr:colOff>165100</xdr:colOff>
      <xdr:row>76</xdr:row>
      <xdr:rowOff>55691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72218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7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53308</xdr:rowOff>
    </xdr:from>
    <xdr:to>
      <xdr:col>55</xdr:col>
      <xdr:colOff>0</xdr:colOff>
      <xdr:row>98</xdr:row>
      <xdr:rowOff>87540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55408"/>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19556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07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133262</xdr:rowOff>
    </xdr:from>
    <xdr:to>
      <xdr:col>50</xdr:col>
      <xdr:colOff>114300</xdr:colOff>
      <xdr:row>98</xdr:row>
      <xdr:rowOff>53308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63912"/>
          <a:ext cx="889000" cy="9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56856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117030</xdr:rowOff>
    </xdr:from>
    <xdr:to>
      <xdr:col>45</xdr:col>
      <xdr:colOff>177800</xdr:colOff>
      <xdr:row>97</xdr:row>
      <xdr:rowOff>133262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47680"/>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65752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117621</xdr:rowOff>
    </xdr:from>
    <xdr:to>
      <xdr:col>41</xdr:col>
      <xdr:colOff>50800</xdr:colOff>
      <xdr:row>97</xdr:row>
      <xdr:rowOff>117030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05371"/>
          <a:ext cx="889000" cy="3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108081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36740</xdr:rowOff>
    </xdr:from>
    <xdr:to>
      <xdr:col>55</xdr:col>
      <xdr:colOff>50800</xdr:colOff>
      <xdr:row>98</xdr:row>
      <xdr:rowOff>138340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123117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2508</xdr:rowOff>
    </xdr:from>
    <xdr:to>
      <xdr:col>50</xdr:col>
      <xdr:colOff>165100</xdr:colOff>
      <xdr:row>98</xdr:row>
      <xdr:rowOff>104108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95235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82462</xdr:rowOff>
    </xdr:from>
    <xdr:to>
      <xdr:col>46</xdr:col>
      <xdr:colOff>38100</xdr:colOff>
      <xdr:row>98</xdr:row>
      <xdr:rowOff>12612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66230</xdr:rowOff>
    </xdr:from>
    <xdr:to>
      <xdr:col>41</xdr:col>
      <xdr:colOff>101600</xdr:colOff>
      <xdr:row>97</xdr:row>
      <xdr:rowOff>167830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66821</xdr:rowOff>
    </xdr:from>
    <xdr:to>
      <xdr:col>36</xdr:col>
      <xdr:colOff>165100</xdr:colOff>
      <xdr:row>95</xdr:row>
      <xdr:rowOff>168421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13498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2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141859</xdr:rowOff>
    </xdr:from>
    <xdr:to>
      <xdr:col>85</xdr:col>
      <xdr:colOff>126364</xdr:colOff>
      <xdr:row>37</xdr:row>
      <xdr:rowOff>162814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13909"/>
          <a:ext cx="1269"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166641</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162814</xdr:rowOff>
    </xdr:from>
    <xdr:to>
      <xdr:col>86</xdr:col>
      <xdr:colOff>25400</xdr:colOff>
      <xdr:row>37</xdr:row>
      <xdr:rowOff>162814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0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88536</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8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141859</xdr:rowOff>
    </xdr:from>
    <xdr:to>
      <xdr:col>86</xdr:col>
      <xdr:colOff>25400</xdr:colOff>
      <xdr:row>29</xdr:row>
      <xdr:rowOff>141859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1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105410</xdr:rowOff>
    </xdr:from>
    <xdr:to>
      <xdr:col>85</xdr:col>
      <xdr:colOff>127000</xdr:colOff>
      <xdr:row>36</xdr:row>
      <xdr:rowOff>15113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34710"/>
          <a:ext cx="8382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67454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44577</xdr:rowOff>
    </xdr:from>
    <xdr:to>
      <xdr:col>85</xdr:col>
      <xdr:colOff>177800</xdr:colOff>
      <xdr:row>33</xdr:row>
      <xdr:rowOff>146177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5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23368</xdr:rowOff>
    </xdr:from>
    <xdr:to>
      <xdr:col>81</xdr:col>
      <xdr:colOff>50800</xdr:colOff>
      <xdr:row>36</xdr:row>
      <xdr:rowOff>15113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681218"/>
          <a:ext cx="889000" cy="50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43815</xdr:rowOff>
    </xdr:from>
    <xdr:to>
      <xdr:col>81</xdr:col>
      <xdr:colOff>101600</xdr:colOff>
      <xdr:row>34</xdr:row>
      <xdr:rowOff>145415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161942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6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23368</xdr:rowOff>
    </xdr:from>
    <xdr:to>
      <xdr:col>76</xdr:col>
      <xdr:colOff>114300</xdr:colOff>
      <xdr:row>35</xdr:row>
      <xdr:rowOff>97028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681218"/>
          <a:ext cx="889000" cy="4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xdr:rowOff>
    </xdr:from>
    <xdr:to>
      <xdr:col>76</xdr:col>
      <xdr:colOff>165100</xdr:colOff>
      <xdr:row>34</xdr:row>
      <xdr:rowOff>118237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109364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31623</xdr:rowOff>
    </xdr:from>
    <xdr:to>
      <xdr:col>71</xdr:col>
      <xdr:colOff>177800</xdr:colOff>
      <xdr:row>35</xdr:row>
      <xdr:rowOff>97028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860923"/>
          <a:ext cx="889000" cy="2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146050</xdr:rowOff>
    </xdr:from>
    <xdr:to>
      <xdr:col>67</xdr:col>
      <xdr:colOff>101600</xdr:colOff>
      <xdr:row>36</xdr:row>
      <xdr:rowOff>76200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54610</xdr:rowOff>
    </xdr:from>
    <xdr:to>
      <xdr:col>85</xdr:col>
      <xdr:colOff>177800</xdr:colOff>
      <xdr:row>34</xdr:row>
      <xdr:rowOff>156210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33037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8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135763</xdr:rowOff>
    </xdr:from>
    <xdr:to>
      <xdr:col>81</xdr:col>
      <xdr:colOff>101600</xdr:colOff>
      <xdr:row>36</xdr:row>
      <xdr:rowOff>65913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57040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144018</xdr:rowOff>
    </xdr:from>
    <xdr:to>
      <xdr:col>76</xdr:col>
      <xdr:colOff>165100</xdr:colOff>
      <xdr:row>33</xdr:row>
      <xdr:rowOff>74168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6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90695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4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46228</xdr:rowOff>
    </xdr:from>
    <xdr:to>
      <xdr:col>72</xdr:col>
      <xdr:colOff>38100</xdr:colOff>
      <xdr:row>35</xdr:row>
      <xdr:rowOff>147828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164355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8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152273</xdr:rowOff>
    </xdr:from>
    <xdr:to>
      <xdr:col>67</xdr:col>
      <xdr:colOff>101600</xdr:colOff>
      <xdr:row>34</xdr:row>
      <xdr:rowOff>82423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8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98950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41448</xdr:rowOff>
    </xdr:from>
    <xdr:to>
      <xdr:col>85</xdr:col>
      <xdr:colOff>127000</xdr:colOff>
      <xdr:row>56</xdr:row>
      <xdr:rowOff>8049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99748"/>
          <a:ext cx="838200" cy="30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00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41448</xdr:rowOff>
    </xdr:from>
    <xdr:to>
      <xdr:col>81</xdr:col>
      <xdr:colOff>50800</xdr:colOff>
      <xdr:row>56</xdr:row>
      <xdr:rowOff>56535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299748"/>
          <a:ext cx="889000" cy="3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56535</xdr:rowOff>
    </xdr:from>
    <xdr:to>
      <xdr:col>76</xdr:col>
      <xdr:colOff>114300</xdr:colOff>
      <xdr:row>56</xdr:row>
      <xdr:rowOff>170995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657735"/>
          <a:ext cx="889000" cy="1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145966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130419</xdr:rowOff>
    </xdr:from>
    <xdr:to>
      <xdr:col>71</xdr:col>
      <xdr:colOff>177800</xdr:colOff>
      <xdr:row>56</xdr:row>
      <xdr:rowOff>170995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731619"/>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131269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128699</xdr:rowOff>
    </xdr:from>
    <xdr:to>
      <xdr:col>85</xdr:col>
      <xdr:colOff>177800</xdr:colOff>
      <xdr:row>56</xdr:row>
      <xdr:rowOff>58849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107126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3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162098</xdr:rowOff>
    </xdr:from>
    <xdr:to>
      <xdr:col>81</xdr:col>
      <xdr:colOff>101600</xdr:colOff>
      <xdr:row>54</xdr:row>
      <xdr:rowOff>92248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108775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5735</xdr:rowOff>
    </xdr:from>
    <xdr:to>
      <xdr:col>76</xdr:col>
      <xdr:colOff>165100</xdr:colOff>
      <xdr:row>56</xdr:row>
      <xdr:rowOff>107335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123862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120195</xdr:rowOff>
    </xdr:from>
    <xdr:to>
      <xdr:col>72</xdr:col>
      <xdr:colOff>38100</xdr:colOff>
      <xdr:row>57</xdr:row>
      <xdr:rowOff>50345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41472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1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79619</xdr:rowOff>
    </xdr:from>
    <xdr:to>
      <xdr:col>67</xdr:col>
      <xdr:colOff>101600</xdr:colOff>
      <xdr:row>57</xdr:row>
      <xdr:rowOff>9769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26296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56566</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29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3243</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56566</xdr:rowOff>
    </xdr:from>
    <xdr:to>
      <xdr:col>86</xdr:col>
      <xdr:colOff>25400</xdr:colOff>
      <xdr:row>71</xdr:row>
      <xdr:rowOff>56566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2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39649</xdr:rowOff>
    </xdr:from>
    <xdr:to>
      <xdr:col>85</xdr:col>
      <xdr:colOff>127000</xdr:colOff>
      <xdr:row>79</xdr:row>
      <xdr:rowOff>41402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4199"/>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142181</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00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119304</xdr:rowOff>
    </xdr:from>
    <xdr:to>
      <xdr:col>85</xdr:col>
      <xdr:colOff>177800</xdr:colOff>
      <xdr:row>77</xdr:row>
      <xdr:rowOff>49454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41402</xdr:rowOff>
    </xdr:from>
    <xdr:to>
      <xdr:col>81</xdr:col>
      <xdr:colOff>50800</xdr:colOff>
      <xdr:row>79</xdr:row>
      <xdr:rowOff>43917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8595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166548</xdr:rowOff>
    </xdr:from>
    <xdr:to>
      <xdr:col>81</xdr:col>
      <xdr:colOff>101600</xdr:colOff>
      <xdr:row>77</xdr:row>
      <xdr:rowOff>96698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1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113225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29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98171</xdr:rowOff>
    </xdr:from>
    <xdr:to>
      <xdr:col>76</xdr:col>
      <xdr:colOff>114300</xdr:colOff>
      <xdr:row>79</xdr:row>
      <xdr:rowOff>43917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471271"/>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112599</xdr:rowOff>
    </xdr:from>
    <xdr:to>
      <xdr:col>76</xdr:col>
      <xdr:colOff>165100</xdr:colOff>
      <xdr:row>74</xdr:row>
      <xdr:rowOff>42749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262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59276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98171</xdr:rowOff>
    </xdr:from>
    <xdr:to>
      <xdr:col>71</xdr:col>
      <xdr:colOff>177800</xdr:colOff>
      <xdr:row>78</xdr:row>
      <xdr:rowOff>148158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47127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7062</xdr:rowOff>
    </xdr:from>
    <xdr:to>
      <xdr:col>72</xdr:col>
      <xdr:colOff>38100</xdr:colOff>
      <xdr:row>77</xdr:row>
      <xdr:rowOff>108662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2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125189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98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45847</xdr:rowOff>
    </xdr:from>
    <xdr:to>
      <xdr:col>67</xdr:col>
      <xdr:colOff>101600</xdr:colOff>
      <xdr:row>77</xdr:row>
      <xdr:rowOff>147447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24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163974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2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160299</xdr:rowOff>
    </xdr:from>
    <xdr:to>
      <xdr:col>85</xdr:col>
      <xdr:colOff>177800</xdr:colOff>
      <xdr:row>79</xdr:row>
      <xdr:rowOff>90449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75226</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48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162052</xdr:rowOff>
    </xdr:from>
    <xdr:to>
      <xdr:col>81</xdr:col>
      <xdr:colOff>101600</xdr:colOff>
      <xdr:row>79</xdr:row>
      <xdr:rowOff>92202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83329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27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85844</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47371</xdr:rowOff>
    </xdr:from>
    <xdr:to>
      <xdr:col>72</xdr:col>
      <xdr:colOff>38100</xdr:colOff>
      <xdr:row>78</xdr:row>
      <xdr:rowOff>148971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140098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5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97358</xdr:rowOff>
    </xdr:from>
    <xdr:to>
      <xdr:col>67</xdr:col>
      <xdr:colOff>101600</xdr:colOff>
      <xdr:row>79</xdr:row>
      <xdr:rowOff>27508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18635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56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62852</xdr:rowOff>
    </xdr:from>
    <xdr:to>
      <xdr:col>85</xdr:col>
      <xdr:colOff>127000</xdr:colOff>
      <xdr:row>97</xdr:row>
      <xdr:rowOff>66281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9350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136008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62852</xdr:rowOff>
    </xdr:from>
    <xdr:to>
      <xdr:col>81</xdr:col>
      <xdr:colOff>50800</xdr:colOff>
      <xdr:row>97</xdr:row>
      <xdr:rowOff>78206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93502"/>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45597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78206</xdr:rowOff>
    </xdr:from>
    <xdr:to>
      <xdr:col>76</xdr:col>
      <xdr:colOff>114300</xdr:colOff>
      <xdr:row>97</xdr:row>
      <xdr:rowOff>79350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0885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129398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47403</xdr:rowOff>
    </xdr:from>
    <xdr:to>
      <xdr:col>71</xdr:col>
      <xdr:colOff>177800</xdr:colOff>
      <xdr:row>97</xdr:row>
      <xdr:rowOff>79350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78053"/>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148086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134599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15481</xdr:rowOff>
    </xdr:from>
    <xdr:to>
      <xdr:col>85</xdr:col>
      <xdr:colOff>177800</xdr:colOff>
      <xdr:row>97</xdr:row>
      <xdr:rowOff>117081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165358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12052</xdr:rowOff>
    </xdr:from>
    <xdr:to>
      <xdr:col>81</xdr:col>
      <xdr:colOff>101600</xdr:colOff>
      <xdr:row>97</xdr:row>
      <xdr:rowOff>113652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104779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27406</xdr:rowOff>
    </xdr:from>
    <xdr:to>
      <xdr:col>76</xdr:col>
      <xdr:colOff>165100</xdr:colOff>
      <xdr:row>97</xdr:row>
      <xdr:rowOff>129006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120133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28550</xdr:rowOff>
    </xdr:from>
    <xdr:to>
      <xdr:col>72</xdr:col>
      <xdr:colOff>38100</xdr:colOff>
      <xdr:row>97</xdr:row>
      <xdr:rowOff>130150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121277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168053</xdr:rowOff>
    </xdr:from>
    <xdr:to>
      <xdr:col>67</xdr:col>
      <xdr:colOff>101600</xdr:colOff>
      <xdr:row>97</xdr:row>
      <xdr:rowOff>98203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89330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92183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5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17616</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166205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47007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目的別で比較すると、議会費は類似団体平均を上回っているが、その他の項目においては類似団体と同程度であるか下回っている状況である。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民生費は、前年度と比較して増加しているが、これは物価高騰対策で実施された電力・ガス・食料品等価格高騰緊急支援給付金給付事業費の増（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衛生費は、前年度と比較して減少しているが、これは新型コロナウイルス感染症の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類移行に伴う新型コロナウイルスワクチン接種費の減（▲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農林水産業費は前年度と比較して増加しているが、これは道の駅「明治の森・黒磯」再整備に伴う中山間地域活性化事業費の増（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教育費は、前年度と比較して大幅に減少しているが、これは、令和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年度に実施した国民体育大会推進事業費の皆減（▲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億円）や校舎整備の終了に伴う箒根学園整備事業費の減（▲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実質収支比率は、繰越事業に充当する一般財源の減少に伴う実質収支額の増や、標準税収入額の増加に伴う標準財政規模の増により、前年度と比べ</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0.64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％上昇した。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今後は、人口減少による市税の減収や、物件費や扶助費の増加等により、一層厳しい財政状況が予想されることから、事業の見直し等により、歳出の抑制及び歳入の確保に努めていく。</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令和５年度においても、全ての会計で赤字は発生していない。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令和４年度と比較すると、全体の黒字額は微増しているが、これは一般会計と水道事業会計において、実質収支額（資金剰余額）が大きく増加したことが影響している。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実質収支額（資金剰余額）が増加した要因として、一般会計では、令和５年度において、形式収支額は前年度並みであるものの、翌年度に繰り越すべき財源が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また、水道事業会計では、翌年度に繰越となった事業費が大きく、未払金（流動負債）が</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前年度より大幅に減少し、現金及び預金（流動資産）、前払金（流動資産）が前年度よりも大幅に増加したことで資金余剰額が増加した。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）については、合併特例事業債の一部償還終了等により</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また、算入公債費等（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）については、災害復旧費等や事業費補正により算入された公債費等により</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211</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百万円減少した。これらのことから、実質公債費比率の分子としては</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満期一括償還地方債の借入れがないため、該当の積立は行っていない。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年度決算以降、将来負担比率は生じていない。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終了等により、一般会計等に係る地方債の現在高が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2,977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臨時財政対策債の一部償還終了等により、基準財政需要額算入見込額が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2,081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百万円減少し、充当可能財源等（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2,348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万円、ふるさと基金を活用した事業充当のためにふるさと基金から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条の規定等に基づき財政調整基金に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万円、ふるさと寄付金の増額に伴いふるさと基金に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安定的な財政運営を図るため、一定規模の残高を確保していく。その他の基金については、必要に応じて決算剰余金等を活用し、積立てを行っていくほか、基金運用状況を踏まえ、適宜見直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・新庁舎整備基金：新庁舎の整備に備えること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・合併振興基金：市民の連帯の強化又は地域振興のための事業に充てること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・公共施設等有効活用基金：公共施設等の有効活用に要する財源を確保することにより、公共施設等の整理統合に伴う再編整備及び</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長寿命化並びに効率的な運用を行うこと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・ふるさと基金：那須塩原市のまちづくりに貢献したいという方からの寄附金を積立て、寄附者のふるさとへの思いを具現化する事業に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充てること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・新型コロナウイルス感染症対策基金：新型コロナウイルス感染症対策に必要な事業に充てること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・新庁舎整備基金：令和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年度以降の新庁舎整備に係る支出に備えるため、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・ふるさと基金：ふるさと基金を活用した事業への充当のため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万円を取り崩した一方で、ふるさと寄附金を原資として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基金（塩原地区庁舎増改築基金、ごみ減量等対策基金、塩原地区吊橋整備基金、箒根学園整備基金）の廃止に伴い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・新庁舎整備基金：新庁舎整備のため計画的に取崩しを行う予定である。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・その他の基金：必要に応じて決算余剰金を活用し、積立てを行っていくほか、基金運用状況を踏まえ、適宜見直しを行っていく。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条の規定等に基づき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の積立てを行っていく。また、不測の事態に備え、一定規模の残高を確保していく。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普通交付税再算定により交付された臨時財政対策債償還基金費の積立てを行い、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今後の公債費の推移を勘案し、必要に応じて基金の取崩しについて検討する。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56603812</v>
      </c>
      <c r="BO4" s="436"/>
      <c r="BP4" s="436"/>
      <c r="BQ4" s="436"/>
      <c r="BR4" s="436"/>
      <c r="BS4" s="436"/>
      <c r="BT4" s="436"/>
      <c r="BU4" s="437"/>
      <c r="BV4" s="435">
        <v>57360402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9.5</v>
      </c>
      <c r="CU4" s="576"/>
      <c r="CV4" s="576"/>
      <c r="CW4" s="576"/>
      <c r="CX4" s="576"/>
      <c r="CY4" s="576"/>
      <c r="CZ4" s="576"/>
      <c r="DA4" s="577"/>
      <c r="DB4" s="575">
        <v>8.8000000000000007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53466112</v>
      </c>
      <c r="BO5" s="407"/>
      <c r="BP5" s="407"/>
      <c r="BQ5" s="407"/>
      <c r="BR5" s="407"/>
      <c r="BS5" s="407"/>
      <c r="BT5" s="407"/>
      <c r="BU5" s="408"/>
      <c r="BV5" s="406">
        <v>54243376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94.8</v>
      </c>
      <c r="CU5" s="404"/>
      <c r="CV5" s="404"/>
      <c r="CW5" s="404"/>
      <c r="CX5" s="404"/>
      <c r="CY5" s="404"/>
      <c r="CZ5" s="404"/>
      <c r="DA5" s="405"/>
      <c r="DB5" s="403">
        <v>93.5</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3137700</v>
      </c>
      <c r="BO6" s="407"/>
      <c r="BP6" s="407"/>
      <c r="BQ6" s="407"/>
      <c r="BR6" s="407"/>
      <c r="BS6" s="407"/>
      <c r="BT6" s="407"/>
      <c r="BU6" s="408"/>
      <c r="BV6" s="406">
        <v>3117026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95.8</v>
      </c>
      <c r="CU6" s="550"/>
      <c r="CV6" s="550"/>
      <c r="CW6" s="550"/>
      <c r="CX6" s="550"/>
      <c r="CY6" s="550"/>
      <c r="CZ6" s="550"/>
      <c r="DA6" s="551"/>
      <c r="DB6" s="549">
        <v>95.8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417881</v>
      </c>
      <c r="BO7" s="407"/>
      <c r="BP7" s="407"/>
      <c r="BQ7" s="407"/>
      <c r="BR7" s="407"/>
      <c r="BS7" s="407"/>
      <c r="BT7" s="407"/>
      <c r="BU7" s="408"/>
      <c r="BV7" s="406">
        <v>614993</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28680472</v>
      </c>
      <c r="CU7" s="407"/>
      <c r="CV7" s="407"/>
      <c r="CW7" s="407"/>
      <c r="CX7" s="407"/>
      <c r="CY7" s="407"/>
      <c r="CZ7" s="407"/>
      <c r="DA7" s="408"/>
      <c r="DB7" s="406">
        <v>28311745</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2719819</v>
      </c>
      <c r="BO8" s="407"/>
      <c r="BP8" s="407"/>
      <c r="BQ8" s="407"/>
      <c r="BR8" s="407"/>
      <c r="BS8" s="407"/>
      <c r="BT8" s="407"/>
      <c r="BU8" s="408"/>
      <c r="BV8" s="406">
        <v>2502033</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0.75</v>
      </c>
      <c r="CU8" s="510"/>
      <c r="CV8" s="510"/>
      <c r="CW8" s="510"/>
      <c r="CX8" s="510"/>
      <c r="CY8" s="510"/>
      <c r="CZ8" s="510"/>
      <c r="DA8" s="511"/>
      <c r="DB8" s="509">
        <v>0.77</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115210</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217786</v>
      </c>
      <c r="BO9" s="407"/>
      <c r="BP9" s="407"/>
      <c r="BQ9" s="407"/>
      <c r="BR9" s="407"/>
      <c r="BS9" s="407"/>
      <c r="BT9" s="407"/>
      <c r="BU9" s="408"/>
      <c r="BV9" s="406">
        <v>-1200807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11</v>
      </c>
      <c r="CU9" s="404"/>
      <c r="CV9" s="404"/>
      <c r="CW9" s="404"/>
      <c r="CX9" s="404"/>
      <c r="CY9" s="404"/>
      <c r="CZ9" s="404"/>
      <c r="DA9" s="405"/>
      <c r="DB9" s="403">
        <v>11.2</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117146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1252867</v>
      </c>
      <c r="BO10" s="407"/>
      <c r="BP10" s="407"/>
      <c r="BQ10" s="407"/>
      <c r="BR10" s="407"/>
      <c r="BS10" s="407"/>
      <c r="BT10" s="407"/>
      <c r="BU10" s="408"/>
      <c r="BV10" s="406">
        <v>1851142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101</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116133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101</v>
      </c>
      <c r="AV12" s="465"/>
      <c r="AW12" s="465"/>
      <c r="AX12" s="465"/>
      <c r="AY12" s="420" t="s">
        <v>128</v>
      </c>
      <c r="AZ12" s="421"/>
      <c r="BA12" s="421"/>
      <c r="BB12" s="421"/>
      <c r="BC12" s="421"/>
      <c r="BD12" s="421"/>
      <c r="BE12" s="421"/>
      <c r="BF12" s="421"/>
      <c r="BG12" s="421"/>
      <c r="BH12" s="421"/>
      <c r="BI12" s="421"/>
      <c r="BJ12" s="421"/>
      <c r="BK12" s="421"/>
      <c r="BL12" s="421"/>
      <c r="BM12" s="422"/>
      <c r="BN12" s="406">
        <v>1660000</v>
      </c>
      <c r="BO12" s="407"/>
      <c r="BP12" s="407"/>
      <c r="BQ12" s="407"/>
      <c r="BR12" s="407"/>
      <c r="BS12" s="407"/>
      <c r="BT12" s="407"/>
      <c r="BU12" s="408"/>
      <c r="BV12" s="406">
        <v>1830000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113421</v>
      </c>
      <c r="S13" s="494"/>
      <c r="T13" s="494"/>
      <c r="U13" s="494"/>
      <c r="V13" s="495"/>
      <c r="W13" s="496" t="s">
        <v>131</v>
      </c>
      <c r="X13" s="392"/>
      <c r="Y13" s="392"/>
      <c r="Z13" s="392"/>
      <c r="AA13" s="392"/>
      <c r="AB13" s="393"/>
      <c r="AC13" s="359">
        <v>3604</v>
      </c>
      <c r="AD13" s="360"/>
      <c r="AE13" s="360"/>
      <c r="AF13" s="360"/>
      <c r="AG13" s="361"/>
      <c r="AH13" s="359">
        <v>3912</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-189347</v>
      </c>
      <c r="BO13" s="407"/>
      <c r="BP13" s="407"/>
      <c r="BQ13" s="407"/>
      <c r="BR13" s="407"/>
      <c r="BS13" s="407"/>
      <c r="BT13" s="407"/>
      <c r="BU13" s="408"/>
      <c r="BV13" s="406">
        <v>-1179665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3.3</v>
      </c>
      <c r="CU13" s="404"/>
      <c r="CV13" s="404"/>
      <c r="CW13" s="404"/>
      <c r="CX13" s="404"/>
      <c r="CY13" s="404"/>
      <c r="CZ13" s="404"/>
      <c r="DA13" s="405"/>
      <c r="DB13" s="403">
        <v>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116733</v>
      </c>
      <c r="S14" s="494"/>
      <c r="T14" s="494"/>
      <c r="U14" s="494"/>
      <c r="V14" s="495"/>
      <c r="W14" s="497"/>
      <c r="X14" s="395"/>
      <c r="Y14" s="395"/>
      <c r="Z14" s="395"/>
      <c r="AA14" s="395"/>
      <c r="AB14" s="396"/>
      <c r="AC14" s="486">
        <v>6.6</v>
      </c>
      <c r="AD14" s="487"/>
      <c r="AE14" s="487"/>
      <c r="AF14" s="487"/>
      <c r="AG14" s="488"/>
      <c r="AH14" s="486">
        <v>6.9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114289</v>
      </c>
      <c r="S15" s="494"/>
      <c r="T15" s="494"/>
      <c r="U15" s="494"/>
      <c r="V15" s="495"/>
      <c r="W15" s="496" t="s">
        <v>137</v>
      </c>
      <c r="X15" s="392"/>
      <c r="Y15" s="392"/>
      <c r="Z15" s="392"/>
      <c r="AA15" s="392"/>
      <c r="AB15" s="393"/>
      <c r="AC15" s="359">
        <v>17507</v>
      </c>
      <c r="AD15" s="360"/>
      <c r="AE15" s="360"/>
      <c r="AF15" s="360"/>
      <c r="AG15" s="361"/>
      <c r="AH15" s="359">
        <v>18344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17618412</v>
      </c>
      <c r="BO15" s="436"/>
      <c r="BP15" s="436"/>
      <c r="BQ15" s="436"/>
      <c r="BR15" s="436"/>
      <c r="BS15" s="436"/>
      <c r="BT15" s="436"/>
      <c r="BU15" s="437"/>
      <c r="BV15" s="435">
        <v>17164145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32</v>
      </c>
      <c r="AD16" s="487"/>
      <c r="AE16" s="487"/>
      <c r="AF16" s="487"/>
      <c r="AG16" s="488"/>
      <c r="AH16" s="486">
        <v>32.1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23598287</v>
      </c>
      <c r="BO16" s="407"/>
      <c r="BP16" s="407"/>
      <c r="BQ16" s="407"/>
      <c r="BR16" s="407"/>
      <c r="BS16" s="407"/>
      <c r="BT16" s="407"/>
      <c r="BU16" s="408"/>
      <c r="BV16" s="406">
        <v>22855035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33669</v>
      </c>
      <c r="AD17" s="360"/>
      <c r="AE17" s="360"/>
      <c r="AF17" s="360"/>
      <c r="AG17" s="361"/>
      <c r="AH17" s="359">
        <v>34836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22390879</v>
      </c>
      <c r="BO17" s="407"/>
      <c r="BP17" s="407"/>
      <c r="BQ17" s="407"/>
      <c r="BR17" s="407"/>
      <c r="BS17" s="407"/>
      <c r="BT17" s="407"/>
      <c r="BU17" s="408"/>
      <c r="BV17" s="406">
        <v>21818535</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592.74</v>
      </c>
      <c r="M18" s="459"/>
      <c r="N18" s="459"/>
      <c r="O18" s="459"/>
      <c r="P18" s="459"/>
      <c r="Q18" s="459"/>
      <c r="R18" s="460"/>
      <c r="S18" s="460"/>
      <c r="T18" s="460"/>
      <c r="U18" s="460"/>
      <c r="V18" s="461"/>
      <c r="W18" s="477"/>
      <c r="X18" s="478"/>
      <c r="Y18" s="478"/>
      <c r="Z18" s="478"/>
      <c r="AA18" s="478"/>
      <c r="AB18" s="502"/>
      <c r="AC18" s="376">
        <v>61.5</v>
      </c>
      <c r="AD18" s="377"/>
      <c r="AE18" s="377"/>
      <c r="AF18" s="377"/>
      <c r="AG18" s="462"/>
      <c r="AH18" s="376">
        <v>61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28202841</v>
      </c>
      <c r="BO18" s="407"/>
      <c r="BP18" s="407"/>
      <c r="BQ18" s="407"/>
      <c r="BR18" s="407"/>
      <c r="BS18" s="407"/>
      <c r="BT18" s="407"/>
      <c r="BU18" s="408"/>
      <c r="BV18" s="406">
        <v>27439277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194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38433637</v>
      </c>
      <c r="BO19" s="407"/>
      <c r="BP19" s="407"/>
      <c r="BQ19" s="407"/>
      <c r="BR19" s="407"/>
      <c r="BS19" s="407"/>
      <c r="BT19" s="407"/>
      <c r="BU19" s="408"/>
      <c r="BV19" s="406">
        <v>38297561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47454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28208813</v>
      </c>
      <c r="BO22" s="436"/>
      <c r="BP22" s="436"/>
      <c r="BQ22" s="436"/>
      <c r="BR22" s="436"/>
      <c r="BS22" s="436"/>
      <c r="BT22" s="436"/>
      <c r="BU22" s="437"/>
      <c r="BV22" s="435">
        <v>30844648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19956080</v>
      </c>
      <c r="BO23" s="407"/>
      <c r="BP23" s="407"/>
      <c r="BQ23" s="407"/>
      <c r="BR23" s="407"/>
      <c r="BS23" s="407"/>
      <c r="BT23" s="407"/>
      <c r="BU23" s="408"/>
      <c r="BV23" s="406">
        <v>21137718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9600</v>
      </c>
      <c r="R24" s="360"/>
      <c r="S24" s="360"/>
      <c r="T24" s="360"/>
      <c r="U24" s="360"/>
      <c r="V24" s="361"/>
      <c r="W24" s="449"/>
      <c r="X24" s="386"/>
      <c r="Y24" s="387"/>
      <c r="Z24" s="362" t="s">
        <v>162</v>
      </c>
      <c r="AA24" s="363"/>
      <c r="AB24" s="363"/>
      <c r="AC24" s="363"/>
      <c r="AD24" s="363"/>
      <c r="AE24" s="363"/>
      <c r="AF24" s="363"/>
      <c r="AG24" s="364"/>
      <c r="AH24" s="359">
        <v>735</v>
      </c>
      <c r="AI24" s="360"/>
      <c r="AJ24" s="360"/>
      <c r="AK24" s="360"/>
      <c r="AL24" s="361"/>
      <c r="AM24" s="359">
        <v>2287320</v>
      </c>
      <c r="AN24" s="360"/>
      <c r="AO24" s="360"/>
      <c r="AP24" s="360"/>
      <c r="AQ24" s="360"/>
      <c r="AR24" s="361"/>
      <c r="AS24" s="359">
        <v>3112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14633183</v>
      </c>
      <c r="BO24" s="407"/>
      <c r="BP24" s="407"/>
      <c r="BQ24" s="407"/>
      <c r="BR24" s="407"/>
      <c r="BS24" s="407"/>
      <c r="BT24" s="407"/>
      <c r="BU24" s="408"/>
      <c r="BV24" s="406">
        <v>16335921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7550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26085854</v>
      </c>
      <c r="BO25" s="436"/>
      <c r="BP25" s="436"/>
      <c r="BQ25" s="436"/>
      <c r="BR25" s="436"/>
      <c r="BS25" s="436"/>
      <c r="BT25" s="436"/>
      <c r="BU25" s="437"/>
      <c r="BV25" s="435">
        <v>26201560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6850</v>
      </c>
      <c r="R26" s="360"/>
      <c r="S26" s="360"/>
      <c r="T26" s="360"/>
      <c r="U26" s="360"/>
      <c r="V26" s="361"/>
      <c r="W26" s="449"/>
      <c r="X26" s="386"/>
      <c r="Y26" s="387"/>
      <c r="Z26" s="362" t="s">
        <v>168</v>
      </c>
      <c r="AA26" s="417"/>
      <c r="AB26" s="417"/>
      <c r="AC26" s="417"/>
      <c r="AD26" s="417"/>
      <c r="AE26" s="417"/>
      <c r="AF26" s="417"/>
      <c r="AG26" s="418"/>
      <c r="AH26" s="359">
        <v>30</v>
      </c>
      <c r="AI26" s="360"/>
      <c r="AJ26" s="360"/>
      <c r="AK26" s="360"/>
      <c r="AL26" s="361"/>
      <c r="AM26" s="359">
        <v>103740</v>
      </c>
      <c r="AN26" s="360"/>
      <c r="AO26" s="360"/>
      <c r="AP26" s="360"/>
      <c r="AQ26" s="360"/>
      <c r="AR26" s="361"/>
      <c r="AS26" s="359">
        <v>3458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5100</v>
      </c>
      <c r="R27" s="360"/>
      <c r="S27" s="360"/>
      <c r="T27" s="360"/>
      <c r="U27" s="360"/>
      <c r="V27" s="361"/>
      <c r="W27" s="449"/>
      <c r="X27" s="386"/>
      <c r="Y27" s="387"/>
      <c r="Z27" s="362" t="s">
        <v>171</v>
      </c>
      <c r="AA27" s="363"/>
      <c r="AB27" s="363"/>
      <c r="AC27" s="363"/>
      <c r="AD27" s="363"/>
      <c r="AE27" s="363"/>
      <c r="AF27" s="363"/>
      <c r="AG27" s="364"/>
      <c r="AH27" s="359">
        <v>14</v>
      </c>
      <c r="AI27" s="360"/>
      <c r="AJ27" s="360"/>
      <c r="AK27" s="360"/>
      <c r="AL27" s="361"/>
      <c r="AM27" s="359">
        <v>54082</v>
      </c>
      <c r="AN27" s="360"/>
      <c r="AO27" s="360"/>
      <c r="AP27" s="360"/>
      <c r="AQ27" s="360"/>
      <c r="AR27" s="361"/>
      <c r="AS27" s="359">
        <v>3863</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v>303702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4500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5707727</v>
      </c>
      <c r="BO28" s="436"/>
      <c r="BP28" s="436"/>
      <c r="BQ28" s="436"/>
      <c r="BR28" s="436"/>
      <c r="BS28" s="436"/>
      <c r="BT28" s="436"/>
      <c r="BU28" s="437"/>
      <c r="BV28" s="435">
        <v>6114860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24</v>
      </c>
      <c r="M29" s="360"/>
      <c r="N29" s="360"/>
      <c r="O29" s="360"/>
      <c r="P29" s="361"/>
      <c r="Q29" s="359">
        <v>4200</v>
      </c>
      <c r="R29" s="360"/>
      <c r="S29" s="360"/>
      <c r="T29" s="360"/>
      <c r="U29" s="360"/>
      <c r="V29" s="361"/>
      <c r="W29" s="450"/>
      <c r="X29" s="451"/>
      <c r="Y29" s="452"/>
      <c r="Z29" s="362" t="s">
        <v>177</v>
      </c>
      <c r="AA29" s="363"/>
      <c r="AB29" s="363"/>
      <c r="AC29" s="363"/>
      <c r="AD29" s="363"/>
      <c r="AE29" s="363"/>
      <c r="AF29" s="363"/>
      <c r="AG29" s="364"/>
      <c r="AH29" s="359">
        <v>749</v>
      </c>
      <c r="AI29" s="360"/>
      <c r="AJ29" s="360"/>
      <c r="AK29" s="360"/>
      <c r="AL29" s="361"/>
      <c r="AM29" s="359">
        <v>2341402</v>
      </c>
      <c r="AN29" s="360"/>
      <c r="AO29" s="360"/>
      <c r="AP29" s="360"/>
      <c r="AQ29" s="360"/>
      <c r="AR29" s="361"/>
      <c r="AS29" s="359">
        <v>3126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2697943</v>
      </c>
      <c r="BO29" s="407"/>
      <c r="BP29" s="407"/>
      <c r="BQ29" s="407"/>
      <c r="BR29" s="407"/>
      <c r="BS29" s="407"/>
      <c r="BT29" s="407"/>
      <c r="BU29" s="408"/>
      <c r="BV29" s="406">
        <v>2546790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10011467</v>
      </c>
      <c r="BO30" s="441"/>
      <c r="BP30" s="441"/>
      <c r="BQ30" s="441"/>
      <c r="BR30" s="441"/>
      <c r="BS30" s="441"/>
      <c r="BT30" s="441"/>
      <c r="BU30" s="442"/>
      <c r="BV30" s="440">
        <v>9796608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那須塩原市水道事業会計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那須塩原市温泉事業特別会計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那須地区広域行政事務組合（一般会計）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那須野が原文化振興財団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墓地事業特別会計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那須塩原市下水道事業会計</v>
      </c>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IF('各会計、関係団体の財政状況及び健全化判断比率'!B34="","",'各会計、関係団体の財政状況及び健全化判断比率'!B34)</f>
        <v>那須塩原市産業団地造成事業特別会計</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那須地区広域行政事務組合（広域クリーンセンター大田原事業特別会計）</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那須塩原市農業公社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那須地区広域行政事務組合（黒羽グリーンオアシス事業特別会計）</v>
      </c>
      <c r="BZ36" s="355"/>
      <c r="CA36" s="355"/>
      <c r="CB36" s="355"/>
      <c r="CC36" s="355"/>
      <c r="CD36" s="355"/>
      <c r="CE36" s="355"/>
      <c r="CF36" s="355"/>
      <c r="CG36" s="355"/>
      <c r="CH36" s="355"/>
      <c r="CI36" s="355"/>
      <c r="CJ36" s="355"/>
      <c r="CK36" s="355"/>
      <c r="CL36" s="355"/>
      <c r="CM36" s="355"/>
      <c r="CN36" s="175"/>
      <c r="CO36" s="354">
        <f t="shared" si="3"/>
        <v>22</v>
      </c>
      <c r="CP36" s="354"/>
      <c r="CQ36" s="355" t="str">
        <f>IF('各会計、関係団体の財政状況及び健全化判断比率'!BS9="","",'各会計、関係団体の財政状況及び健全化判断比率'!BS9)</f>
        <v>那須塩原市文化振興公社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那須地区広域行政事務組合（那須グリーンネクサス事業特別会計）</v>
      </c>
      <c r="BZ37" s="355"/>
      <c r="CA37" s="355"/>
      <c r="CB37" s="355"/>
      <c r="CC37" s="355"/>
      <c r="CD37" s="355"/>
      <c r="CE37" s="355"/>
      <c r="CF37" s="355"/>
      <c r="CG37" s="355"/>
      <c r="CH37" s="355"/>
      <c r="CI37" s="355"/>
      <c r="CJ37" s="355"/>
      <c r="CK37" s="355"/>
      <c r="CL37" s="355"/>
      <c r="CM37" s="355"/>
      <c r="CN37" s="175"/>
      <c r="CO37" s="354">
        <f t="shared" si="3"/>
        <v>23</v>
      </c>
      <c r="CP37" s="354"/>
      <c r="CQ37" s="355" t="str">
        <f>IF('各会計、関係団体の財政状況及び健全化判断比率'!BS10="","",'各会計、関係団体の財政状況及び健全化判断比率'!BS10)</f>
        <v>公益社団法人那須塩原市シルバー人材センター</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那須地区消防組合</v>
      </c>
      <c r="BZ38" s="355"/>
      <c r="CA38" s="355"/>
      <c r="CB38" s="355"/>
      <c r="CC38" s="355"/>
      <c r="CD38" s="355"/>
      <c r="CE38" s="355"/>
      <c r="CF38" s="355"/>
      <c r="CG38" s="355"/>
      <c r="CH38" s="355"/>
      <c r="CI38" s="355"/>
      <c r="CJ38" s="355"/>
      <c r="CK38" s="355"/>
      <c r="CL38" s="355"/>
      <c r="CM38" s="355"/>
      <c r="CN38" s="175"/>
      <c r="CO38" s="354">
        <f t="shared" si="3"/>
        <v>24</v>
      </c>
      <c r="CP38" s="354"/>
      <c r="CQ38" s="355" t="str">
        <f>IF('各会計、関係団体の財政状況及び健全化判断比率'!BS11="","",'各会計、関係団体の財政状況及び健全化判断比率'!BS11)</f>
        <v>社会福祉法人那須塩原市社会福祉協議会</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黒磯那須共同火葬場組合</v>
      </c>
      <c r="BZ39" s="355"/>
      <c r="CA39" s="355"/>
      <c r="CB39" s="355"/>
      <c r="CC39" s="355"/>
      <c r="CD39" s="355"/>
      <c r="CE39" s="355"/>
      <c r="CF39" s="355"/>
      <c r="CG39" s="355"/>
      <c r="CH39" s="355"/>
      <c r="CI39" s="355"/>
      <c r="CJ39" s="355"/>
      <c r="CK39" s="355"/>
      <c r="CL39" s="355"/>
      <c r="CM39" s="355"/>
      <c r="CN39" s="175"/>
      <c r="CO39" s="354">
        <f t="shared" si="3"/>
        <v>25</v>
      </c>
      <c r="CP39" s="354"/>
      <c r="CQ39" s="355" t="str">
        <f>IF('各会計、関係団体の財政状況及び健全化判断比率'!BS12="","",'各会計、関係団体の財政状況及び健全化判断比率'!BS12)</f>
        <v>一般社団法人那須塩原市観光局</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黒磯那須公設地方卸売市場事務組合</v>
      </c>
      <c r="BZ40" s="355"/>
      <c r="CA40" s="355"/>
      <c r="CB40" s="355"/>
      <c r="CC40" s="355"/>
      <c r="CD40" s="355"/>
      <c r="CE40" s="355"/>
      <c r="CF40" s="355"/>
      <c r="CG40" s="355"/>
      <c r="CH40" s="355"/>
      <c r="CI40" s="355"/>
      <c r="CJ40" s="355"/>
      <c r="CK40" s="355"/>
      <c r="CL40" s="355"/>
      <c r="CM40" s="355"/>
      <c r="CN40" s="175"/>
      <c r="CO40" s="354">
        <f t="shared" si="3"/>
        <v>26</v>
      </c>
      <c r="CP40" s="354"/>
      <c r="CQ40" s="355" t="str">
        <f>IF('各会計、関係団体の財政状況及び健全化判断比率'!BS13="","",'各会計、関係団体の財政状況及び健全化判断比率'!BS13)</f>
        <v>那須野ヶ原みらい電力株式会社</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栃木県市町村総合事務組合（一般会計）</v>
      </c>
      <c r="BZ41" s="355"/>
      <c r="CA41" s="355"/>
      <c r="CB41" s="355"/>
      <c r="CC41" s="355"/>
      <c r="CD41" s="355"/>
      <c r="CE41" s="355"/>
      <c r="CF41" s="355"/>
      <c r="CG41" s="355"/>
      <c r="CH41" s="355"/>
      <c r="CI41" s="355"/>
      <c r="CJ41" s="355"/>
      <c r="CK41" s="355"/>
      <c r="CL41" s="355"/>
      <c r="CM41" s="355"/>
      <c r="CN41" s="175"/>
      <c r="CO41" s="354">
        <f t="shared" si="3"/>
        <v>27</v>
      </c>
      <c r="CP41" s="354"/>
      <c r="CQ41" s="355" t="str">
        <f>IF('各会計、関係団体の財政状況及び健全化判断比率'!BS14="","",'各会計、関係団体の財政状況及び健全化判断比率'!BS14)</f>
        <v>株式会社明治の森市場</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栃木県市町村総合事務組合（特別会計）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19</v>
      </c>
      <c r="BX43" s="354"/>
      <c r="BY43" s="355" t="str">
        <f>IF('各会計、関係団体の財政状況及び健全化判断比率'!B77="","",'各会計、関係団体の財政状況及び健全化判断比率'!B77)</f>
        <v>栃木県後期高齢者医療広域連合（一般会計）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m9wzVexc33kL584QqSYZaYBdkn0pNaMNJ+yTqq6QOQEhKJYQv5jSSplCQu9aj82O1cfmhLlbJbXmAP0vI6lNiw==" saltValue="n8Ev6AakFYYL24GK8ENu3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19730210</v>
      </c>
      <c r="S5" s="664"/>
      <c r="T5" s="664"/>
      <c r="U5" s="664"/>
      <c r="V5" s="664"/>
      <c r="W5" s="664"/>
      <c r="X5" s="664"/>
      <c r="Y5" s="689"/>
      <c r="Z5" s="702">
        <v>34.9</v>
      </c>
      <c r="AA5" s="702"/>
      <c r="AB5" s="702"/>
      <c r="AC5" s="702"/>
      <c r="AD5" s="703">
        <v>19249670</v>
      </c>
      <c r="AE5" s="703"/>
      <c r="AF5" s="703"/>
      <c r="AG5" s="703"/>
      <c r="AH5" s="703"/>
      <c r="AI5" s="703"/>
      <c r="AJ5" s="703"/>
      <c r="AK5" s="703"/>
      <c r="AL5" s="690">
        <v>65.400000000000006</v>
      </c>
      <c r="AM5" s="672"/>
      <c r="AN5" s="672"/>
      <c r="AO5" s="691"/>
      <c r="AP5" s="666" t="s">
        <v>216</v>
      </c>
      <c r="AQ5" s="667"/>
      <c r="AR5" s="667"/>
      <c r="AS5" s="667"/>
      <c r="AT5" s="667"/>
      <c r="AU5" s="667"/>
      <c r="AV5" s="667"/>
      <c r="AW5" s="667"/>
      <c r="AX5" s="667"/>
      <c r="AY5" s="667"/>
      <c r="AZ5" s="667"/>
      <c r="BA5" s="667"/>
      <c r="BB5" s="667"/>
      <c r="BC5" s="667"/>
      <c r="BD5" s="667"/>
      <c r="BE5" s="667"/>
      <c r="BF5" s="668"/>
      <c r="BG5" s="608">
        <v>19132010</v>
      </c>
      <c r="BH5" s="609"/>
      <c r="BI5" s="609"/>
      <c r="BJ5" s="609"/>
      <c r="BK5" s="609"/>
      <c r="BL5" s="609"/>
      <c r="BM5" s="609"/>
      <c r="BN5" s="610"/>
      <c r="BO5" s="646">
        <v>97</v>
      </c>
      <c r="BP5" s="646"/>
      <c r="BQ5" s="646"/>
      <c r="BR5" s="646"/>
      <c r="BS5" s="647">
        <v>352102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459538</v>
      </c>
      <c r="S6" s="609"/>
      <c r="T6" s="609"/>
      <c r="U6" s="609"/>
      <c r="V6" s="609"/>
      <c r="W6" s="609"/>
      <c r="X6" s="609"/>
      <c r="Y6" s="610"/>
      <c r="Z6" s="646">
        <v>0.8</v>
      </c>
      <c r="AA6" s="646"/>
      <c r="AB6" s="646"/>
      <c r="AC6" s="646"/>
      <c r="AD6" s="647">
        <v>459538</v>
      </c>
      <c r="AE6" s="647"/>
      <c r="AF6" s="647"/>
      <c r="AG6" s="647"/>
      <c r="AH6" s="647"/>
      <c r="AI6" s="647"/>
      <c r="AJ6" s="647"/>
      <c r="AK6" s="647"/>
      <c r="AL6" s="611">
        <v>1.6</v>
      </c>
      <c r="AM6" s="612"/>
      <c r="AN6" s="612"/>
      <c r="AO6" s="648"/>
      <c r="AP6" s="605" t="s">
        <v>221</v>
      </c>
      <c r="AQ6" s="606"/>
      <c r="AR6" s="606"/>
      <c r="AS6" s="606"/>
      <c r="AT6" s="606"/>
      <c r="AU6" s="606"/>
      <c r="AV6" s="606"/>
      <c r="AW6" s="606"/>
      <c r="AX6" s="606"/>
      <c r="AY6" s="606"/>
      <c r="AZ6" s="606"/>
      <c r="BA6" s="606"/>
      <c r="BB6" s="606"/>
      <c r="BC6" s="606"/>
      <c r="BD6" s="606"/>
      <c r="BE6" s="606"/>
      <c r="BF6" s="607"/>
      <c r="BG6" s="608">
        <v>19132010</v>
      </c>
      <c r="BH6" s="609"/>
      <c r="BI6" s="609"/>
      <c r="BJ6" s="609"/>
      <c r="BK6" s="609"/>
      <c r="BL6" s="609"/>
      <c r="BM6" s="609"/>
      <c r="BN6" s="610"/>
      <c r="BO6" s="646">
        <v>97</v>
      </c>
      <c r="BP6" s="646"/>
      <c r="BQ6" s="646"/>
      <c r="BR6" s="646"/>
      <c r="BS6" s="647">
        <v>352102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328488</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328094</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3851</v>
      </c>
      <c r="S7" s="609"/>
      <c r="T7" s="609"/>
      <c r="U7" s="609"/>
      <c r="V7" s="609"/>
      <c r="W7" s="609"/>
      <c r="X7" s="609"/>
      <c r="Y7" s="610"/>
      <c r="Z7" s="646">
        <v>0</v>
      </c>
      <c r="AA7" s="646"/>
      <c r="AB7" s="646"/>
      <c r="AC7" s="646"/>
      <c r="AD7" s="647">
        <v>3851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7983659</v>
      </c>
      <c r="BH7" s="609"/>
      <c r="BI7" s="609"/>
      <c r="BJ7" s="609"/>
      <c r="BK7" s="609"/>
      <c r="BL7" s="609"/>
      <c r="BM7" s="609"/>
      <c r="BN7" s="610"/>
      <c r="BO7" s="646">
        <v>40.5</v>
      </c>
      <c r="BP7" s="646"/>
      <c r="BQ7" s="646"/>
      <c r="BR7" s="646"/>
      <c r="BS7" s="647">
        <v>352102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7332755</v>
      </c>
      <c r="CS7" s="609"/>
      <c r="CT7" s="609"/>
      <c r="CU7" s="609"/>
      <c r="CV7" s="609"/>
      <c r="CW7" s="609"/>
      <c r="CX7" s="609"/>
      <c r="CY7" s="610"/>
      <c r="CZ7" s="646">
        <v>13.7</v>
      </c>
      <c r="DA7" s="646"/>
      <c r="DB7" s="646"/>
      <c r="DC7" s="646"/>
      <c r="DD7" s="614">
        <v>192818</v>
      </c>
      <c r="DE7" s="609"/>
      <c r="DF7" s="609"/>
      <c r="DG7" s="609"/>
      <c r="DH7" s="609"/>
      <c r="DI7" s="609"/>
      <c r="DJ7" s="609"/>
      <c r="DK7" s="609"/>
      <c r="DL7" s="609"/>
      <c r="DM7" s="609"/>
      <c r="DN7" s="609"/>
      <c r="DO7" s="609"/>
      <c r="DP7" s="610"/>
      <c r="DQ7" s="614">
        <v>5973246</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89308</v>
      </c>
      <c r="S8" s="609"/>
      <c r="T8" s="609"/>
      <c r="U8" s="609"/>
      <c r="V8" s="609"/>
      <c r="W8" s="609"/>
      <c r="X8" s="609"/>
      <c r="Y8" s="610"/>
      <c r="Z8" s="646">
        <v>0.2</v>
      </c>
      <c r="AA8" s="646"/>
      <c r="AB8" s="646"/>
      <c r="AC8" s="646"/>
      <c r="AD8" s="647">
        <v>89308</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232003</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19744361</v>
      </c>
      <c r="CS8" s="609"/>
      <c r="CT8" s="609"/>
      <c r="CU8" s="609"/>
      <c r="CV8" s="609"/>
      <c r="CW8" s="609"/>
      <c r="CX8" s="609"/>
      <c r="CY8" s="610"/>
      <c r="CZ8" s="646">
        <v>36.9</v>
      </c>
      <c r="DA8" s="646"/>
      <c r="DB8" s="646"/>
      <c r="DC8" s="646"/>
      <c r="DD8" s="614">
        <v>334567</v>
      </c>
      <c r="DE8" s="609"/>
      <c r="DF8" s="609"/>
      <c r="DG8" s="609"/>
      <c r="DH8" s="609"/>
      <c r="DI8" s="609"/>
      <c r="DJ8" s="609"/>
      <c r="DK8" s="609"/>
      <c r="DL8" s="609"/>
      <c r="DM8" s="609"/>
      <c r="DN8" s="609"/>
      <c r="DO8" s="609"/>
      <c r="DP8" s="610"/>
      <c r="DQ8" s="614">
        <v>10277188</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103258</v>
      </c>
      <c r="S9" s="609"/>
      <c r="T9" s="609"/>
      <c r="U9" s="609"/>
      <c r="V9" s="609"/>
      <c r="W9" s="609"/>
      <c r="X9" s="609"/>
      <c r="Y9" s="610"/>
      <c r="Z9" s="646">
        <v>0.2</v>
      </c>
      <c r="AA9" s="646"/>
      <c r="AB9" s="646"/>
      <c r="AC9" s="646"/>
      <c r="AD9" s="647">
        <v>103258</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6350634</v>
      </c>
      <c r="BH9" s="609"/>
      <c r="BI9" s="609"/>
      <c r="BJ9" s="609"/>
      <c r="BK9" s="609"/>
      <c r="BL9" s="609"/>
      <c r="BM9" s="609"/>
      <c r="BN9" s="610"/>
      <c r="BO9" s="646">
        <v>32.200000000000003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4915315</v>
      </c>
      <c r="CS9" s="609"/>
      <c r="CT9" s="609"/>
      <c r="CU9" s="609"/>
      <c r="CV9" s="609"/>
      <c r="CW9" s="609"/>
      <c r="CX9" s="609"/>
      <c r="CY9" s="610"/>
      <c r="CZ9" s="646">
        <v>9.1999999999999993</v>
      </c>
      <c r="DA9" s="646"/>
      <c r="DB9" s="646"/>
      <c r="DC9" s="646"/>
      <c r="DD9" s="614">
        <v>188770</v>
      </c>
      <c r="DE9" s="609"/>
      <c r="DF9" s="609"/>
      <c r="DG9" s="609"/>
      <c r="DH9" s="609"/>
      <c r="DI9" s="609"/>
      <c r="DJ9" s="609"/>
      <c r="DK9" s="609"/>
      <c r="DL9" s="609"/>
      <c r="DM9" s="609"/>
      <c r="DN9" s="609"/>
      <c r="DO9" s="609"/>
      <c r="DP9" s="610"/>
      <c r="DQ9" s="614">
        <v>3383209</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471495</v>
      </c>
      <c r="BH10" s="609"/>
      <c r="BI10" s="609"/>
      <c r="BJ10" s="609"/>
      <c r="BK10" s="609"/>
      <c r="BL10" s="609"/>
      <c r="BM10" s="609"/>
      <c r="BN10" s="610"/>
      <c r="BO10" s="646">
        <v>2.4</v>
      </c>
      <c r="BP10" s="646"/>
      <c r="BQ10" s="646"/>
      <c r="BR10" s="646"/>
      <c r="BS10" s="647">
        <v>79417</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43741</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43741</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2936061</v>
      </c>
      <c r="S11" s="609"/>
      <c r="T11" s="609"/>
      <c r="U11" s="609"/>
      <c r="V11" s="609"/>
      <c r="W11" s="609"/>
      <c r="X11" s="609"/>
      <c r="Y11" s="610"/>
      <c r="Z11" s="611">
        <v>5.2</v>
      </c>
      <c r="AA11" s="612"/>
      <c r="AB11" s="612"/>
      <c r="AC11" s="613"/>
      <c r="AD11" s="614">
        <v>2936061</v>
      </c>
      <c r="AE11" s="609"/>
      <c r="AF11" s="609"/>
      <c r="AG11" s="609"/>
      <c r="AH11" s="609"/>
      <c r="AI11" s="609"/>
      <c r="AJ11" s="609"/>
      <c r="AK11" s="610"/>
      <c r="AL11" s="611">
        <v>10</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929527</v>
      </c>
      <c r="BH11" s="609"/>
      <c r="BI11" s="609"/>
      <c r="BJ11" s="609"/>
      <c r="BK11" s="609"/>
      <c r="BL11" s="609"/>
      <c r="BM11" s="609"/>
      <c r="BN11" s="610"/>
      <c r="BO11" s="646">
        <v>4.7</v>
      </c>
      <c r="BP11" s="646"/>
      <c r="BQ11" s="646"/>
      <c r="BR11" s="646"/>
      <c r="BS11" s="647">
        <v>272685</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2053617</v>
      </c>
      <c r="CS11" s="609"/>
      <c r="CT11" s="609"/>
      <c r="CU11" s="609"/>
      <c r="CV11" s="609"/>
      <c r="CW11" s="609"/>
      <c r="CX11" s="609"/>
      <c r="CY11" s="610"/>
      <c r="CZ11" s="646">
        <v>3.8</v>
      </c>
      <c r="DA11" s="646"/>
      <c r="DB11" s="646"/>
      <c r="DC11" s="646"/>
      <c r="DD11" s="614">
        <v>809120</v>
      </c>
      <c r="DE11" s="609"/>
      <c r="DF11" s="609"/>
      <c r="DG11" s="609"/>
      <c r="DH11" s="609"/>
      <c r="DI11" s="609"/>
      <c r="DJ11" s="609"/>
      <c r="DK11" s="609"/>
      <c r="DL11" s="609"/>
      <c r="DM11" s="609"/>
      <c r="DN11" s="609"/>
      <c r="DO11" s="609"/>
      <c r="DP11" s="610"/>
      <c r="DQ11" s="614">
        <v>1006710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41286</v>
      </c>
      <c r="S12" s="609"/>
      <c r="T12" s="609"/>
      <c r="U12" s="609"/>
      <c r="V12" s="609"/>
      <c r="W12" s="609"/>
      <c r="X12" s="609"/>
      <c r="Y12" s="610"/>
      <c r="Z12" s="646">
        <v>0.1</v>
      </c>
      <c r="AA12" s="646"/>
      <c r="AB12" s="646"/>
      <c r="AC12" s="646"/>
      <c r="AD12" s="647">
        <v>41286</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9618408</v>
      </c>
      <c r="BH12" s="609"/>
      <c r="BI12" s="609"/>
      <c r="BJ12" s="609"/>
      <c r="BK12" s="609"/>
      <c r="BL12" s="609"/>
      <c r="BM12" s="609"/>
      <c r="BN12" s="610"/>
      <c r="BO12" s="646">
        <v>48.7</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2477368</v>
      </c>
      <c r="CS12" s="609"/>
      <c r="CT12" s="609"/>
      <c r="CU12" s="609"/>
      <c r="CV12" s="609"/>
      <c r="CW12" s="609"/>
      <c r="CX12" s="609"/>
      <c r="CY12" s="610"/>
      <c r="CZ12" s="646">
        <v>4.5999999999999996</v>
      </c>
      <c r="DA12" s="646"/>
      <c r="DB12" s="646"/>
      <c r="DC12" s="646"/>
      <c r="DD12" s="614">
        <v>3281</v>
      </c>
      <c r="DE12" s="609"/>
      <c r="DF12" s="609"/>
      <c r="DG12" s="609"/>
      <c r="DH12" s="609"/>
      <c r="DI12" s="609"/>
      <c r="DJ12" s="609"/>
      <c r="DK12" s="609"/>
      <c r="DL12" s="609"/>
      <c r="DM12" s="609"/>
      <c r="DN12" s="609"/>
      <c r="DO12" s="609"/>
      <c r="DP12" s="610"/>
      <c r="DQ12" s="614">
        <v>1245546</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9532135</v>
      </c>
      <c r="BH13" s="609"/>
      <c r="BI13" s="609"/>
      <c r="BJ13" s="609"/>
      <c r="BK13" s="609"/>
      <c r="BL13" s="609"/>
      <c r="BM13" s="609"/>
      <c r="BN13" s="610"/>
      <c r="BO13" s="646">
        <v>48.3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3105222</v>
      </c>
      <c r="CS13" s="609"/>
      <c r="CT13" s="609"/>
      <c r="CU13" s="609"/>
      <c r="CV13" s="609"/>
      <c r="CW13" s="609"/>
      <c r="CX13" s="609"/>
      <c r="CY13" s="610"/>
      <c r="CZ13" s="646">
        <v>5.8</v>
      </c>
      <c r="DA13" s="646"/>
      <c r="DB13" s="646"/>
      <c r="DC13" s="646"/>
      <c r="DD13" s="614">
        <v>1016577</v>
      </c>
      <c r="DE13" s="609"/>
      <c r="DF13" s="609"/>
      <c r="DG13" s="609"/>
      <c r="DH13" s="609"/>
      <c r="DI13" s="609"/>
      <c r="DJ13" s="609"/>
      <c r="DK13" s="609"/>
      <c r="DL13" s="609"/>
      <c r="DM13" s="609"/>
      <c r="DN13" s="609"/>
      <c r="DO13" s="609"/>
      <c r="DP13" s="610"/>
      <c r="DQ13" s="614">
        <v>2094670</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3524</v>
      </c>
      <c r="S14" s="609"/>
      <c r="T14" s="609"/>
      <c r="U14" s="609"/>
      <c r="V14" s="609"/>
      <c r="W14" s="609"/>
      <c r="X14" s="609"/>
      <c r="Y14" s="610"/>
      <c r="Z14" s="646">
        <v>0</v>
      </c>
      <c r="AA14" s="646"/>
      <c r="AB14" s="646"/>
      <c r="AC14" s="646"/>
      <c r="AD14" s="647">
        <v>3524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443573</v>
      </c>
      <c r="BH14" s="609"/>
      <c r="BI14" s="609"/>
      <c r="BJ14" s="609"/>
      <c r="BK14" s="609"/>
      <c r="BL14" s="609"/>
      <c r="BM14" s="609"/>
      <c r="BN14" s="610"/>
      <c r="BO14" s="646">
        <v>2.2000000000000002</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2121798</v>
      </c>
      <c r="CS14" s="609"/>
      <c r="CT14" s="609"/>
      <c r="CU14" s="609"/>
      <c r="CV14" s="609"/>
      <c r="CW14" s="609"/>
      <c r="CX14" s="609"/>
      <c r="CY14" s="610"/>
      <c r="CZ14" s="646">
        <v>4</v>
      </c>
      <c r="DA14" s="646"/>
      <c r="DB14" s="646"/>
      <c r="DC14" s="646"/>
      <c r="DD14" s="614">
        <v>68118</v>
      </c>
      <c r="DE14" s="609"/>
      <c r="DF14" s="609"/>
      <c r="DG14" s="609"/>
      <c r="DH14" s="609"/>
      <c r="DI14" s="609"/>
      <c r="DJ14" s="609"/>
      <c r="DK14" s="609"/>
      <c r="DL14" s="609"/>
      <c r="DM14" s="609"/>
      <c r="DN14" s="609"/>
      <c r="DO14" s="609"/>
      <c r="DP14" s="610"/>
      <c r="DQ14" s="614">
        <v>2023066</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1086370</v>
      </c>
      <c r="BH15" s="609"/>
      <c r="BI15" s="609"/>
      <c r="BJ15" s="609"/>
      <c r="BK15" s="609"/>
      <c r="BL15" s="609"/>
      <c r="BM15" s="609"/>
      <c r="BN15" s="610"/>
      <c r="BO15" s="646">
        <v>5.5</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7056105</v>
      </c>
      <c r="CS15" s="609"/>
      <c r="CT15" s="609"/>
      <c r="CU15" s="609"/>
      <c r="CV15" s="609"/>
      <c r="CW15" s="609"/>
      <c r="CX15" s="609"/>
      <c r="CY15" s="610"/>
      <c r="CZ15" s="646">
        <v>13.2</v>
      </c>
      <c r="DA15" s="646"/>
      <c r="DB15" s="646"/>
      <c r="DC15" s="646"/>
      <c r="DD15" s="614">
        <v>1741399</v>
      </c>
      <c r="DE15" s="609"/>
      <c r="DF15" s="609"/>
      <c r="DG15" s="609"/>
      <c r="DH15" s="609"/>
      <c r="DI15" s="609"/>
      <c r="DJ15" s="609"/>
      <c r="DK15" s="609"/>
      <c r="DL15" s="609"/>
      <c r="DM15" s="609"/>
      <c r="DN15" s="609"/>
      <c r="DO15" s="609"/>
      <c r="DP15" s="610"/>
      <c r="DQ15" s="614">
        <v>4674571</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55065</v>
      </c>
      <c r="S16" s="609"/>
      <c r="T16" s="609"/>
      <c r="U16" s="609"/>
      <c r="V16" s="609"/>
      <c r="W16" s="609"/>
      <c r="X16" s="609"/>
      <c r="Y16" s="610"/>
      <c r="Z16" s="646">
        <v>0.1</v>
      </c>
      <c r="AA16" s="646"/>
      <c r="AB16" s="646"/>
      <c r="AC16" s="646"/>
      <c r="AD16" s="647">
        <v>55065</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7343</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7013</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261753</v>
      </c>
      <c r="S17" s="609"/>
      <c r="T17" s="609"/>
      <c r="U17" s="609"/>
      <c r="V17" s="609"/>
      <c r="W17" s="609"/>
      <c r="X17" s="609"/>
      <c r="Y17" s="610"/>
      <c r="Z17" s="646">
        <v>0.5</v>
      </c>
      <c r="AA17" s="646"/>
      <c r="AB17" s="646"/>
      <c r="AC17" s="646"/>
      <c r="AD17" s="647">
        <v>261753</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4279999</v>
      </c>
      <c r="CS17" s="609"/>
      <c r="CT17" s="609"/>
      <c r="CU17" s="609"/>
      <c r="CV17" s="609"/>
      <c r="CW17" s="609"/>
      <c r="CX17" s="609"/>
      <c r="CY17" s="610"/>
      <c r="CZ17" s="646">
        <v>8</v>
      </c>
      <c r="DA17" s="646"/>
      <c r="DB17" s="646"/>
      <c r="DC17" s="646"/>
      <c r="DD17" s="614" t="s">
        <v>122</v>
      </c>
      <c r="DE17" s="609"/>
      <c r="DF17" s="609"/>
      <c r="DG17" s="609"/>
      <c r="DH17" s="609"/>
      <c r="DI17" s="609"/>
      <c r="DJ17" s="609"/>
      <c r="DK17" s="609"/>
      <c r="DL17" s="609"/>
      <c r="DM17" s="609"/>
      <c r="DN17" s="609"/>
      <c r="DO17" s="609"/>
      <c r="DP17" s="610"/>
      <c r="DQ17" s="614">
        <v>4238883</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144989</v>
      </c>
      <c r="S18" s="609"/>
      <c r="T18" s="609"/>
      <c r="U18" s="609"/>
      <c r="V18" s="609"/>
      <c r="W18" s="609"/>
      <c r="X18" s="609"/>
      <c r="Y18" s="610"/>
      <c r="Z18" s="646">
        <v>0.3</v>
      </c>
      <c r="AA18" s="646"/>
      <c r="AB18" s="646"/>
      <c r="AC18" s="646"/>
      <c r="AD18" s="647">
        <v>144989</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131489</v>
      </c>
      <c r="S19" s="609"/>
      <c r="T19" s="609"/>
      <c r="U19" s="609"/>
      <c r="V19" s="609"/>
      <c r="W19" s="609"/>
      <c r="X19" s="609"/>
      <c r="Y19" s="610"/>
      <c r="Z19" s="646">
        <v>0.2</v>
      </c>
      <c r="AA19" s="646"/>
      <c r="AB19" s="646"/>
      <c r="AC19" s="646"/>
      <c r="AD19" s="647">
        <v>131489</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598200</v>
      </c>
      <c r="BH19" s="609"/>
      <c r="BI19" s="609"/>
      <c r="BJ19" s="609"/>
      <c r="BK19" s="609"/>
      <c r="BL19" s="609"/>
      <c r="BM19" s="609"/>
      <c r="BN19" s="610"/>
      <c r="BO19" s="646">
        <v>3</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13500</v>
      </c>
      <c r="S20" s="609"/>
      <c r="T20" s="609"/>
      <c r="U20" s="609"/>
      <c r="V20" s="609"/>
      <c r="W20" s="609"/>
      <c r="X20" s="609"/>
      <c r="Y20" s="610"/>
      <c r="Z20" s="646">
        <v>0</v>
      </c>
      <c r="AA20" s="646"/>
      <c r="AB20" s="646"/>
      <c r="AC20" s="646"/>
      <c r="AD20" s="647">
        <v>13500</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598200</v>
      </c>
      <c r="BH20" s="609"/>
      <c r="BI20" s="609"/>
      <c r="BJ20" s="609"/>
      <c r="BK20" s="609"/>
      <c r="BL20" s="609"/>
      <c r="BM20" s="609"/>
      <c r="BN20" s="610"/>
      <c r="BO20" s="646">
        <v>3</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53466112</v>
      </c>
      <c r="CS20" s="609"/>
      <c r="CT20" s="609"/>
      <c r="CU20" s="609"/>
      <c r="CV20" s="609"/>
      <c r="CW20" s="609"/>
      <c r="CX20" s="609"/>
      <c r="CY20" s="610"/>
      <c r="CZ20" s="646">
        <v>100</v>
      </c>
      <c r="DA20" s="646"/>
      <c r="DB20" s="646"/>
      <c r="DC20" s="646"/>
      <c r="DD20" s="614">
        <v>4354650</v>
      </c>
      <c r="DE20" s="609"/>
      <c r="DF20" s="609"/>
      <c r="DG20" s="609"/>
      <c r="DH20" s="609"/>
      <c r="DI20" s="609"/>
      <c r="DJ20" s="609"/>
      <c r="DK20" s="609"/>
      <c r="DL20" s="609"/>
      <c r="DM20" s="609"/>
      <c r="DN20" s="609"/>
      <c r="DO20" s="609"/>
      <c r="DP20" s="610"/>
      <c r="DQ20" s="614">
        <v>35295937</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6737722</v>
      </c>
      <c r="S21" s="609"/>
      <c r="T21" s="609"/>
      <c r="U21" s="609"/>
      <c r="V21" s="609"/>
      <c r="W21" s="609"/>
      <c r="X21" s="609"/>
      <c r="Y21" s="610"/>
      <c r="Z21" s="646">
        <v>11.9</v>
      </c>
      <c r="AA21" s="646"/>
      <c r="AB21" s="646"/>
      <c r="AC21" s="646"/>
      <c r="AD21" s="647">
        <v>5979875</v>
      </c>
      <c r="AE21" s="647"/>
      <c r="AF21" s="647"/>
      <c r="AG21" s="647"/>
      <c r="AH21" s="647"/>
      <c r="AI21" s="647"/>
      <c r="AJ21" s="647"/>
      <c r="AK21" s="647"/>
      <c r="AL21" s="611">
        <v>20.3</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117660</v>
      </c>
      <c r="BH21" s="609"/>
      <c r="BI21" s="609"/>
      <c r="BJ21" s="609"/>
      <c r="BK21" s="609"/>
      <c r="BL21" s="609"/>
      <c r="BM21" s="609"/>
      <c r="BN21" s="610"/>
      <c r="BO21" s="646">
        <v>0.6</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5979875</v>
      </c>
      <c r="S22" s="609"/>
      <c r="T22" s="609"/>
      <c r="U22" s="609"/>
      <c r="V22" s="609"/>
      <c r="W22" s="609"/>
      <c r="X22" s="609"/>
      <c r="Y22" s="610"/>
      <c r="Z22" s="646">
        <v>10.6</v>
      </c>
      <c r="AA22" s="646"/>
      <c r="AB22" s="646"/>
      <c r="AC22" s="646"/>
      <c r="AD22" s="647">
        <v>5979875</v>
      </c>
      <c r="AE22" s="647"/>
      <c r="AF22" s="647"/>
      <c r="AG22" s="647"/>
      <c r="AH22" s="647"/>
      <c r="AI22" s="647"/>
      <c r="AJ22" s="647"/>
      <c r="AK22" s="647"/>
      <c r="AL22" s="611">
        <v>20.3</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751494</v>
      </c>
      <c r="S23" s="609"/>
      <c r="T23" s="609"/>
      <c r="U23" s="609"/>
      <c r="V23" s="609"/>
      <c r="W23" s="609"/>
      <c r="X23" s="609"/>
      <c r="Y23" s="610"/>
      <c r="Z23" s="646">
        <v>1.3</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480540</v>
      </c>
      <c r="BH23" s="609"/>
      <c r="BI23" s="609"/>
      <c r="BJ23" s="609"/>
      <c r="BK23" s="609"/>
      <c r="BL23" s="609"/>
      <c r="BM23" s="609"/>
      <c r="BN23" s="610"/>
      <c r="BO23" s="646">
        <v>2.4</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6353</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25686387</v>
      </c>
      <c r="CS24" s="664"/>
      <c r="CT24" s="664"/>
      <c r="CU24" s="664"/>
      <c r="CV24" s="664"/>
      <c r="CW24" s="664"/>
      <c r="CX24" s="664"/>
      <c r="CY24" s="689"/>
      <c r="CZ24" s="690">
        <v>48</v>
      </c>
      <c r="DA24" s="672"/>
      <c r="DB24" s="672"/>
      <c r="DC24" s="692"/>
      <c r="DD24" s="688">
        <v>16713319</v>
      </c>
      <c r="DE24" s="664"/>
      <c r="DF24" s="664"/>
      <c r="DG24" s="664"/>
      <c r="DH24" s="664"/>
      <c r="DI24" s="664"/>
      <c r="DJ24" s="664"/>
      <c r="DK24" s="689"/>
      <c r="DL24" s="688">
        <v>15597989</v>
      </c>
      <c r="DM24" s="664"/>
      <c r="DN24" s="664"/>
      <c r="DO24" s="664"/>
      <c r="DP24" s="664"/>
      <c r="DQ24" s="664"/>
      <c r="DR24" s="664"/>
      <c r="DS24" s="664"/>
      <c r="DT24" s="664"/>
      <c r="DU24" s="664"/>
      <c r="DV24" s="689"/>
      <c r="DW24" s="690">
        <v>52.4</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30566565</v>
      </c>
      <c r="S25" s="609"/>
      <c r="T25" s="609"/>
      <c r="U25" s="609"/>
      <c r="V25" s="609"/>
      <c r="W25" s="609"/>
      <c r="X25" s="609"/>
      <c r="Y25" s="610"/>
      <c r="Z25" s="646">
        <v>54</v>
      </c>
      <c r="AA25" s="646"/>
      <c r="AB25" s="646"/>
      <c r="AC25" s="646"/>
      <c r="AD25" s="647">
        <v>29328178</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7690510</v>
      </c>
      <c r="CS25" s="621"/>
      <c r="CT25" s="621"/>
      <c r="CU25" s="621"/>
      <c r="CV25" s="621"/>
      <c r="CW25" s="621"/>
      <c r="CX25" s="621"/>
      <c r="CY25" s="622"/>
      <c r="CZ25" s="611">
        <v>14.4</v>
      </c>
      <c r="DA25" s="623"/>
      <c r="DB25" s="623"/>
      <c r="DC25" s="624"/>
      <c r="DD25" s="614">
        <v>7205743</v>
      </c>
      <c r="DE25" s="621"/>
      <c r="DF25" s="621"/>
      <c r="DG25" s="621"/>
      <c r="DH25" s="621"/>
      <c r="DI25" s="621"/>
      <c r="DJ25" s="621"/>
      <c r="DK25" s="622"/>
      <c r="DL25" s="614">
        <v>7156872</v>
      </c>
      <c r="DM25" s="621"/>
      <c r="DN25" s="621"/>
      <c r="DO25" s="621"/>
      <c r="DP25" s="621"/>
      <c r="DQ25" s="621"/>
      <c r="DR25" s="621"/>
      <c r="DS25" s="621"/>
      <c r="DT25" s="621"/>
      <c r="DU25" s="621"/>
      <c r="DV25" s="622"/>
      <c r="DW25" s="611">
        <v>24.1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10185</v>
      </c>
      <c r="S26" s="609"/>
      <c r="T26" s="609"/>
      <c r="U26" s="609"/>
      <c r="V26" s="609"/>
      <c r="W26" s="609"/>
      <c r="X26" s="609"/>
      <c r="Y26" s="610"/>
      <c r="Z26" s="646">
        <v>0</v>
      </c>
      <c r="AA26" s="646"/>
      <c r="AB26" s="646"/>
      <c r="AC26" s="646"/>
      <c r="AD26" s="647">
        <v>10185</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4805724</v>
      </c>
      <c r="CS26" s="609"/>
      <c r="CT26" s="609"/>
      <c r="CU26" s="609"/>
      <c r="CV26" s="609"/>
      <c r="CW26" s="609"/>
      <c r="CX26" s="609"/>
      <c r="CY26" s="610"/>
      <c r="CZ26" s="611">
        <v>9</v>
      </c>
      <c r="DA26" s="623"/>
      <c r="DB26" s="623"/>
      <c r="DC26" s="624"/>
      <c r="DD26" s="614">
        <v>4449786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224475</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19730210</v>
      </c>
      <c r="BH27" s="609"/>
      <c r="BI27" s="609"/>
      <c r="BJ27" s="609"/>
      <c r="BK27" s="609"/>
      <c r="BL27" s="609"/>
      <c r="BM27" s="609"/>
      <c r="BN27" s="610"/>
      <c r="BO27" s="646">
        <v>100</v>
      </c>
      <c r="BP27" s="646"/>
      <c r="BQ27" s="646"/>
      <c r="BR27" s="646"/>
      <c r="BS27" s="647">
        <v>352102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13715878</v>
      </c>
      <c r="CS27" s="621"/>
      <c r="CT27" s="621"/>
      <c r="CU27" s="621"/>
      <c r="CV27" s="621"/>
      <c r="CW27" s="621"/>
      <c r="CX27" s="621"/>
      <c r="CY27" s="622"/>
      <c r="CZ27" s="611">
        <v>25.7</v>
      </c>
      <c r="DA27" s="623"/>
      <c r="DB27" s="623"/>
      <c r="DC27" s="624"/>
      <c r="DD27" s="614">
        <v>5268693</v>
      </c>
      <c r="DE27" s="621"/>
      <c r="DF27" s="621"/>
      <c r="DG27" s="621"/>
      <c r="DH27" s="621"/>
      <c r="DI27" s="621"/>
      <c r="DJ27" s="621"/>
      <c r="DK27" s="622"/>
      <c r="DL27" s="614">
        <v>4202234</v>
      </c>
      <c r="DM27" s="621"/>
      <c r="DN27" s="621"/>
      <c r="DO27" s="621"/>
      <c r="DP27" s="621"/>
      <c r="DQ27" s="621"/>
      <c r="DR27" s="621"/>
      <c r="DS27" s="621"/>
      <c r="DT27" s="621"/>
      <c r="DU27" s="621"/>
      <c r="DV27" s="622"/>
      <c r="DW27" s="611">
        <v>14.1</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338459</v>
      </c>
      <c r="S28" s="609"/>
      <c r="T28" s="609"/>
      <c r="U28" s="609"/>
      <c r="V28" s="609"/>
      <c r="W28" s="609"/>
      <c r="X28" s="609"/>
      <c r="Y28" s="610"/>
      <c r="Z28" s="646">
        <v>0.6</v>
      </c>
      <c r="AA28" s="646"/>
      <c r="AB28" s="646"/>
      <c r="AC28" s="646"/>
      <c r="AD28" s="647">
        <v>33533</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4279999</v>
      </c>
      <c r="CS28" s="609"/>
      <c r="CT28" s="609"/>
      <c r="CU28" s="609"/>
      <c r="CV28" s="609"/>
      <c r="CW28" s="609"/>
      <c r="CX28" s="609"/>
      <c r="CY28" s="610"/>
      <c r="CZ28" s="611">
        <v>8</v>
      </c>
      <c r="DA28" s="623"/>
      <c r="DB28" s="623"/>
      <c r="DC28" s="624"/>
      <c r="DD28" s="614">
        <v>4238883</v>
      </c>
      <c r="DE28" s="609"/>
      <c r="DF28" s="609"/>
      <c r="DG28" s="609"/>
      <c r="DH28" s="609"/>
      <c r="DI28" s="609"/>
      <c r="DJ28" s="609"/>
      <c r="DK28" s="610"/>
      <c r="DL28" s="614">
        <v>4238883</v>
      </c>
      <c r="DM28" s="609"/>
      <c r="DN28" s="609"/>
      <c r="DO28" s="609"/>
      <c r="DP28" s="609"/>
      <c r="DQ28" s="609"/>
      <c r="DR28" s="609"/>
      <c r="DS28" s="609"/>
      <c r="DT28" s="609"/>
      <c r="DU28" s="609"/>
      <c r="DV28" s="610"/>
      <c r="DW28" s="611">
        <v>14.2</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493830</v>
      </c>
      <c r="S29" s="609"/>
      <c r="T29" s="609"/>
      <c r="U29" s="609"/>
      <c r="V29" s="609"/>
      <c r="W29" s="609"/>
      <c r="X29" s="609"/>
      <c r="Y29" s="610"/>
      <c r="Z29" s="646">
        <v>0.9</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4279999</v>
      </c>
      <c r="CS29" s="621"/>
      <c r="CT29" s="621"/>
      <c r="CU29" s="621"/>
      <c r="CV29" s="621"/>
      <c r="CW29" s="621"/>
      <c r="CX29" s="621"/>
      <c r="CY29" s="622"/>
      <c r="CZ29" s="611">
        <v>8</v>
      </c>
      <c r="DA29" s="623"/>
      <c r="DB29" s="623"/>
      <c r="DC29" s="624"/>
      <c r="DD29" s="614">
        <v>4238883</v>
      </c>
      <c r="DE29" s="621"/>
      <c r="DF29" s="621"/>
      <c r="DG29" s="621"/>
      <c r="DH29" s="621"/>
      <c r="DI29" s="621"/>
      <c r="DJ29" s="621"/>
      <c r="DK29" s="622"/>
      <c r="DL29" s="614">
        <v>4238883</v>
      </c>
      <c r="DM29" s="621"/>
      <c r="DN29" s="621"/>
      <c r="DO29" s="621"/>
      <c r="DP29" s="621"/>
      <c r="DQ29" s="621"/>
      <c r="DR29" s="621"/>
      <c r="DS29" s="621"/>
      <c r="DT29" s="621"/>
      <c r="DU29" s="621"/>
      <c r="DV29" s="622"/>
      <c r="DW29" s="611">
        <v>14.2</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10182628</v>
      </c>
      <c r="S30" s="609"/>
      <c r="T30" s="609"/>
      <c r="U30" s="609"/>
      <c r="V30" s="609"/>
      <c r="W30" s="609"/>
      <c r="X30" s="609"/>
      <c r="Y30" s="610"/>
      <c r="Z30" s="646">
        <v>18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4201635</v>
      </c>
      <c r="CS30" s="609"/>
      <c r="CT30" s="609"/>
      <c r="CU30" s="609"/>
      <c r="CV30" s="609"/>
      <c r="CW30" s="609"/>
      <c r="CX30" s="609"/>
      <c r="CY30" s="610"/>
      <c r="CZ30" s="611">
        <v>7.9</v>
      </c>
      <c r="DA30" s="623"/>
      <c r="DB30" s="623"/>
      <c r="DC30" s="624"/>
      <c r="DD30" s="614">
        <v>4160666</v>
      </c>
      <c r="DE30" s="609"/>
      <c r="DF30" s="609"/>
      <c r="DG30" s="609"/>
      <c r="DH30" s="609"/>
      <c r="DI30" s="609"/>
      <c r="DJ30" s="609"/>
      <c r="DK30" s="610"/>
      <c r="DL30" s="614">
        <v>4160666</v>
      </c>
      <c r="DM30" s="609"/>
      <c r="DN30" s="609"/>
      <c r="DO30" s="609"/>
      <c r="DP30" s="609"/>
      <c r="DQ30" s="609"/>
      <c r="DR30" s="609"/>
      <c r="DS30" s="609"/>
      <c r="DT30" s="609"/>
      <c r="DU30" s="609"/>
      <c r="DV30" s="610"/>
      <c r="DW30" s="611">
        <v>14</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97.1</v>
      </c>
      <c r="BN31" s="671"/>
      <c r="BO31" s="671"/>
      <c r="BP31" s="671"/>
      <c r="BQ31" s="673"/>
      <c r="BR31" s="670">
        <v>99</v>
      </c>
      <c r="BS31" s="671"/>
      <c r="BT31" s="671"/>
      <c r="BU31" s="671"/>
      <c r="BV31" s="671"/>
      <c r="BW31" s="671"/>
      <c r="BX31" s="672">
        <v>97</v>
      </c>
      <c r="BY31" s="671"/>
      <c r="BZ31" s="671"/>
      <c r="CA31" s="671"/>
      <c r="CB31" s="673"/>
      <c r="CD31" s="629"/>
      <c r="CE31" s="630"/>
      <c r="CF31" s="605" t="s">
        <v>300</v>
      </c>
      <c r="CG31" s="606"/>
      <c r="CH31" s="606"/>
      <c r="CI31" s="606"/>
      <c r="CJ31" s="606"/>
      <c r="CK31" s="606"/>
      <c r="CL31" s="606"/>
      <c r="CM31" s="606"/>
      <c r="CN31" s="606"/>
      <c r="CO31" s="606"/>
      <c r="CP31" s="606"/>
      <c r="CQ31" s="607"/>
      <c r="CR31" s="608">
        <v>78364</v>
      </c>
      <c r="CS31" s="621"/>
      <c r="CT31" s="621"/>
      <c r="CU31" s="621"/>
      <c r="CV31" s="621"/>
      <c r="CW31" s="621"/>
      <c r="CX31" s="621"/>
      <c r="CY31" s="622"/>
      <c r="CZ31" s="611">
        <v>0.1</v>
      </c>
      <c r="DA31" s="623"/>
      <c r="DB31" s="623"/>
      <c r="DC31" s="624"/>
      <c r="DD31" s="614">
        <v>78217</v>
      </c>
      <c r="DE31" s="621"/>
      <c r="DF31" s="621"/>
      <c r="DG31" s="621"/>
      <c r="DH31" s="621"/>
      <c r="DI31" s="621"/>
      <c r="DJ31" s="621"/>
      <c r="DK31" s="622"/>
      <c r="DL31" s="614">
        <v>78217</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3687642</v>
      </c>
      <c r="S32" s="609"/>
      <c r="T32" s="609"/>
      <c r="U32" s="609"/>
      <c r="V32" s="609"/>
      <c r="W32" s="609"/>
      <c r="X32" s="609"/>
      <c r="Y32" s="610"/>
      <c r="Z32" s="646">
        <v>6.5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99.2</v>
      </c>
      <c r="BH32" s="621"/>
      <c r="BI32" s="621"/>
      <c r="BJ32" s="621"/>
      <c r="BK32" s="621"/>
      <c r="BL32" s="621"/>
      <c r="BM32" s="612">
        <v>97.6</v>
      </c>
      <c r="BN32" s="621"/>
      <c r="BO32" s="621"/>
      <c r="BP32" s="621"/>
      <c r="BQ32" s="644"/>
      <c r="BR32" s="674">
        <v>99.1</v>
      </c>
      <c r="BS32" s="621"/>
      <c r="BT32" s="621"/>
      <c r="BU32" s="621"/>
      <c r="BV32" s="621"/>
      <c r="BW32" s="621"/>
      <c r="BX32" s="612">
        <v>97.3</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57507</v>
      </c>
      <c r="S33" s="609"/>
      <c r="T33" s="609"/>
      <c r="U33" s="609"/>
      <c r="V33" s="609"/>
      <c r="W33" s="609"/>
      <c r="X33" s="609"/>
      <c r="Y33" s="610"/>
      <c r="Z33" s="646">
        <v>0.1</v>
      </c>
      <c r="AA33" s="646"/>
      <c r="AB33" s="646"/>
      <c r="AC33" s="646"/>
      <c r="AD33" s="647">
        <v>33882</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v>
      </c>
      <c r="BH33" s="593"/>
      <c r="BI33" s="593"/>
      <c r="BJ33" s="593"/>
      <c r="BK33" s="593"/>
      <c r="BL33" s="593"/>
      <c r="BM33" s="639">
        <v>96.5</v>
      </c>
      <c r="BN33" s="593"/>
      <c r="BO33" s="593"/>
      <c r="BP33" s="593"/>
      <c r="BQ33" s="656"/>
      <c r="BR33" s="669">
        <v>98.9</v>
      </c>
      <c r="BS33" s="593"/>
      <c r="BT33" s="593"/>
      <c r="BU33" s="593"/>
      <c r="BV33" s="593"/>
      <c r="BW33" s="593"/>
      <c r="BX33" s="639">
        <v>96.4</v>
      </c>
      <c r="BY33" s="593"/>
      <c r="BZ33" s="593"/>
      <c r="CA33" s="593"/>
      <c r="CB33" s="656"/>
      <c r="CD33" s="605" t="s">
        <v>307</v>
      </c>
      <c r="CE33" s="606"/>
      <c r="CF33" s="606"/>
      <c r="CG33" s="606"/>
      <c r="CH33" s="606"/>
      <c r="CI33" s="606"/>
      <c r="CJ33" s="606"/>
      <c r="CK33" s="606"/>
      <c r="CL33" s="606"/>
      <c r="CM33" s="606"/>
      <c r="CN33" s="606"/>
      <c r="CO33" s="606"/>
      <c r="CP33" s="606"/>
      <c r="CQ33" s="607"/>
      <c r="CR33" s="608">
        <v>23417732</v>
      </c>
      <c r="CS33" s="621"/>
      <c r="CT33" s="621"/>
      <c r="CU33" s="621"/>
      <c r="CV33" s="621"/>
      <c r="CW33" s="621"/>
      <c r="CX33" s="621"/>
      <c r="CY33" s="622"/>
      <c r="CZ33" s="611">
        <v>43.8</v>
      </c>
      <c r="DA33" s="623"/>
      <c r="DB33" s="623"/>
      <c r="DC33" s="624"/>
      <c r="DD33" s="614">
        <v>17380655</v>
      </c>
      <c r="DE33" s="621"/>
      <c r="DF33" s="621"/>
      <c r="DG33" s="621"/>
      <c r="DH33" s="621"/>
      <c r="DI33" s="621"/>
      <c r="DJ33" s="621"/>
      <c r="DK33" s="622"/>
      <c r="DL33" s="614">
        <v>12604852</v>
      </c>
      <c r="DM33" s="621"/>
      <c r="DN33" s="621"/>
      <c r="DO33" s="621"/>
      <c r="DP33" s="621"/>
      <c r="DQ33" s="621"/>
      <c r="DR33" s="621"/>
      <c r="DS33" s="621"/>
      <c r="DT33" s="621"/>
      <c r="DU33" s="621"/>
      <c r="DV33" s="622"/>
      <c r="DW33" s="611">
        <v>42.4</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637372</v>
      </c>
      <c r="S34" s="609"/>
      <c r="T34" s="609"/>
      <c r="U34" s="609"/>
      <c r="V34" s="609"/>
      <c r="W34" s="609"/>
      <c r="X34" s="609"/>
      <c r="Y34" s="610"/>
      <c r="Z34" s="646">
        <v>1.1000000000000001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8684670</v>
      </c>
      <c r="CS34" s="609"/>
      <c r="CT34" s="609"/>
      <c r="CU34" s="609"/>
      <c r="CV34" s="609"/>
      <c r="CW34" s="609"/>
      <c r="CX34" s="609"/>
      <c r="CY34" s="610"/>
      <c r="CZ34" s="611">
        <v>16.2</v>
      </c>
      <c r="DA34" s="623"/>
      <c r="DB34" s="623"/>
      <c r="DC34" s="624"/>
      <c r="DD34" s="614">
        <v>6009954</v>
      </c>
      <c r="DE34" s="609"/>
      <c r="DF34" s="609"/>
      <c r="DG34" s="609"/>
      <c r="DH34" s="609"/>
      <c r="DI34" s="609"/>
      <c r="DJ34" s="609"/>
      <c r="DK34" s="610"/>
      <c r="DL34" s="614">
        <v>5274961</v>
      </c>
      <c r="DM34" s="609"/>
      <c r="DN34" s="609"/>
      <c r="DO34" s="609"/>
      <c r="DP34" s="609"/>
      <c r="DQ34" s="609"/>
      <c r="DR34" s="609"/>
      <c r="DS34" s="609"/>
      <c r="DT34" s="609"/>
      <c r="DU34" s="609"/>
      <c r="DV34" s="610"/>
      <c r="DW34" s="611">
        <v>17.7</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3667380</v>
      </c>
      <c r="S35" s="609"/>
      <c r="T35" s="609"/>
      <c r="U35" s="609"/>
      <c r="V35" s="609"/>
      <c r="W35" s="609"/>
      <c r="X35" s="609"/>
      <c r="Y35" s="610"/>
      <c r="Z35" s="646">
        <v>6.5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519882</v>
      </c>
      <c r="CS35" s="621"/>
      <c r="CT35" s="621"/>
      <c r="CU35" s="621"/>
      <c r="CV35" s="621"/>
      <c r="CW35" s="621"/>
      <c r="CX35" s="621"/>
      <c r="CY35" s="622"/>
      <c r="CZ35" s="611">
        <v>1</v>
      </c>
      <c r="DA35" s="623"/>
      <c r="DB35" s="623"/>
      <c r="DC35" s="624"/>
      <c r="DD35" s="614">
        <v>456261</v>
      </c>
      <c r="DE35" s="621"/>
      <c r="DF35" s="621"/>
      <c r="DG35" s="621"/>
      <c r="DH35" s="621"/>
      <c r="DI35" s="621"/>
      <c r="DJ35" s="621"/>
      <c r="DK35" s="622"/>
      <c r="DL35" s="614">
        <v>419904</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3117026</v>
      </c>
      <c r="S36" s="609"/>
      <c r="T36" s="609"/>
      <c r="U36" s="609"/>
      <c r="V36" s="609"/>
      <c r="W36" s="609"/>
      <c r="X36" s="609"/>
      <c r="Y36" s="610"/>
      <c r="Z36" s="646">
        <v>5.5</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4581248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104100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6553132</v>
      </c>
      <c r="CS36" s="609"/>
      <c r="CT36" s="609"/>
      <c r="CU36" s="609"/>
      <c r="CV36" s="609"/>
      <c r="CW36" s="609"/>
      <c r="CX36" s="609"/>
      <c r="CY36" s="610"/>
      <c r="CZ36" s="611">
        <v>12.3</v>
      </c>
      <c r="DA36" s="623"/>
      <c r="DB36" s="623"/>
      <c r="DC36" s="624"/>
      <c r="DD36" s="614">
        <v>5913172</v>
      </c>
      <c r="DE36" s="609"/>
      <c r="DF36" s="609"/>
      <c r="DG36" s="609"/>
      <c r="DH36" s="609"/>
      <c r="DI36" s="609"/>
      <c r="DJ36" s="609"/>
      <c r="DK36" s="610"/>
      <c r="DL36" s="614">
        <v>4053644</v>
      </c>
      <c r="DM36" s="609"/>
      <c r="DN36" s="609"/>
      <c r="DO36" s="609"/>
      <c r="DP36" s="609"/>
      <c r="DQ36" s="609"/>
      <c r="DR36" s="609"/>
      <c r="DS36" s="609"/>
      <c r="DT36" s="609"/>
      <c r="DU36" s="609"/>
      <c r="DV36" s="610"/>
      <c r="DW36" s="611">
        <v>13.6</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2054943</v>
      </c>
      <c r="S37" s="609"/>
      <c r="T37" s="609"/>
      <c r="U37" s="609"/>
      <c r="V37" s="609"/>
      <c r="W37" s="609"/>
      <c r="X37" s="609"/>
      <c r="Y37" s="610"/>
      <c r="Z37" s="646">
        <v>3.6</v>
      </c>
      <c r="AA37" s="646"/>
      <c r="AB37" s="646"/>
      <c r="AC37" s="646"/>
      <c r="AD37" s="647">
        <v>46853</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943550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72430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2161969</v>
      </c>
      <c r="CS37" s="621"/>
      <c r="CT37" s="621"/>
      <c r="CU37" s="621"/>
      <c r="CV37" s="621"/>
      <c r="CW37" s="621"/>
      <c r="CX37" s="621"/>
      <c r="CY37" s="622"/>
      <c r="CZ37" s="611">
        <v>4</v>
      </c>
      <c r="DA37" s="623"/>
      <c r="DB37" s="623"/>
      <c r="DC37" s="624"/>
      <c r="DD37" s="614">
        <v>2161969</v>
      </c>
      <c r="DE37" s="621"/>
      <c r="DF37" s="621"/>
      <c r="DG37" s="621"/>
      <c r="DH37" s="621"/>
      <c r="DI37" s="621"/>
      <c r="DJ37" s="621"/>
      <c r="DK37" s="622"/>
      <c r="DL37" s="614">
        <v>2081664</v>
      </c>
      <c r="DM37" s="621"/>
      <c r="DN37" s="621"/>
      <c r="DO37" s="621"/>
      <c r="DP37" s="621"/>
      <c r="DQ37" s="621"/>
      <c r="DR37" s="621"/>
      <c r="DS37" s="621"/>
      <c r="DT37" s="621"/>
      <c r="DU37" s="621"/>
      <c r="DV37" s="622"/>
      <c r="DW37" s="611">
        <v>7</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1565800</v>
      </c>
      <c r="S38" s="609"/>
      <c r="T38" s="609"/>
      <c r="U38" s="609"/>
      <c r="V38" s="609"/>
      <c r="W38" s="609"/>
      <c r="X38" s="609"/>
      <c r="Y38" s="610"/>
      <c r="Z38" s="646">
        <v>2.8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88068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16108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3549630</v>
      </c>
      <c r="CS38" s="609"/>
      <c r="CT38" s="609"/>
      <c r="CU38" s="609"/>
      <c r="CV38" s="609"/>
      <c r="CW38" s="609"/>
      <c r="CX38" s="609"/>
      <c r="CY38" s="610"/>
      <c r="CZ38" s="611">
        <v>6.6</v>
      </c>
      <c r="DA38" s="623"/>
      <c r="DB38" s="623"/>
      <c r="DC38" s="624"/>
      <c r="DD38" s="614">
        <v>2922999</v>
      </c>
      <c r="DE38" s="609"/>
      <c r="DF38" s="609"/>
      <c r="DG38" s="609"/>
      <c r="DH38" s="609"/>
      <c r="DI38" s="609"/>
      <c r="DJ38" s="609"/>
      <c r="DK38" s="610"/>
      <c r="DL38" s="614">
        <v>2856343</v>
      </c>
      <c r="DM38" s="609"/>
      <c r="DN38" s="609"/>
      <c r="DO38" s="609"/>
      <c r="DP38" s="609"/>
      <c r="DQ38" s="609"/>
      <c r="DR38" s="609"/>
      <c r="DS38" s="609"/>
      <c r="DT38" s="609"/>
      <c r="DU38" s="609"/>
      <c r="DV38" s="610"/>
      <c r="DW38" s="611">
        <v>9.6</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12941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25104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2970081</v>
      </c>
      <c r="CS39" s="621"/>
      <c r="CT39" s="621"/>
      <c r="CU39" s="621"/>
      <c r="CV39" s="621"/>
      <c r="CW39" s="621"/>
      <c r="CX39" s="621"/>
      <c r="CY39" s="622"/>
      <c r="CZ39" s="611">
        <v>5.6</v>
      </c>
      <c r="DA39" s="623"/>
      <c r="DB39" s="623"/>
      <c r="DC39" s="624"/>
      <c r="DD39" s="614">
        <v>2038269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300000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1140337</v>
      </c>
      <c r="CS40" s="609"/>
      <c r="CT40" s="609"/>
      <c r="CU40" s="609"/>
      <c r="CV40" s="609"/>
      <c r="CW40" s="609"/>
      <c r="CX40" s="609"/>
      <c r="CY40" s="610"/>
      <c r="CZ40" s="611">
        <v>2.1</v>
      </c>
      <c r="DA40" s="623"/>
      <c r="DB40" s="623"/>
      <c r="DC40" s="624"/>
      <c r="DD40" s="614">
        <v>40000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56603812</v>
      </c>
      <c r="S41" s="633"/>
      <c r="T41" s="633"/>
      <c r="U41" s="633"/>
      <c r="V41" s="633"/>
      <c r="W41" s="633"/>
      <c r="X41" s="633"/>
      <c r="Y41" s="636"/>
      <c r="Z41" s="637">
        <v>100</v>
      </c>
      <c r="AA41" s="637"/>
      <c r="AB41" s="637"/>
      <c r="AC41" s="637"/>
      <c r="AD41" s="638">
        <v>29452631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715571</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2821118</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318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4361993</v>
      </c>
      <c r="CS42" s="621"/>
      <c r="CT42" s="621"/>
      <c r="CU42" s="621"/>
      <c r="CV42" s="621"/>
      <c r="CW42" s="621"/>
      <c r="CX42" s="621"/>
      <c r="CY42" s="622"/>
      <c r="CZ42" s="611">
        <v>8.1999999999999993</v>
      </c>
      <c r="DA42" s="623"/>
      <c r="DB42" s="623"/>
      <c r="DC42" s="624"/>
      <c r="DD42" s="614">
        <v>1201963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93181</v>
      </c>
      <c r="CS43" s="621"/>
      <c r="CT43" s="621"/>
      <c r="CU43" s="621"/>
      <c r="CV43" s="621"/>
      <c r="CW43" s="621"/>
      <c r="CX43" s="621"/>
      <c r="CY43" s="622"/>
      <c r="CZ43" s="611">
        <v>0.2</v>
      </c>
      <c r="DA43" s="623"/>
      <c r="DB43" s="623"/>
      <c r="DC43" s="624"/>
      <c r="DD43" s="614">
        <v>93181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4354650</v>
      </c>
      <c r="CS44" s="609"/>
      <c r="CT44" s="609"/>
      <c r="CU44" s="609"/>
      <c r="CV44" s="609"/>
      <c r="CW44" s="609"/>
      <c r="CX44" s="609"/>
      <c r="CY44" s="610"/>
      <c r="CZ44" s="611">
        <v>8.1</v>
      </c>
      <c r="DA44" s="612"/>
      <c r="DB44" s="612"/>
      <c r="DC44" s="613"/>
      <c r="DD44" s="614">
        <v>1194950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2457675</v>
      </c>
      <c r="CS45" s="621"/>
      <c r="CT45" s="621"/>
      <c r="CU45" s="621"/>
      <c r="CV45" s="621"/>
      <c r="CW45" s="621"/>
      <c r="CX45" s="621"/>
      <c r="CY45" s="622"/>
      <c r="CZ45" s="611">
        <v>4.5999999999999996</v>
      </c>
      <c r="DA45" s="623"/>
      <c r="DB45" s="623"/>
      <c r="DC45" s="624"/>
      <c r="DD45" s="614">
        <v>321938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1877881</v>
      </c>
      <c r="CS46" s="609"/>
      <c r="CT46" s="609"/>
      <c r="CU46" s="609"/>
      <c r="CV46" s="609"/>
      <c r="CW46" s="609"/>
      <c r="CX46" s="609"/>
      <c r="CY46" s="610"/>
      <c r="CZ46" s="611">
        <v>3.5</v>
      </c>
      <c r="DA46" s="612"/>
      <c r="DB46" s="612"/>
      <c r="DC46" s="613"/>
      <c r="DD46" s="614">
        <v>870494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7343</v>
      </c>
      <c r="CS47" s="621"/>
      <c r="CT47" s="621"/>
      <c r="CU47" s="621"/>
      <c r="CV47" s="621"/>
      <c r="CW47" s="621"/>
      <c r="CX47" s="621"/>
      <c r="CY47" s="622"/>
      <c r="CZ47" s="611">
        <v>0</v>
      </c>
      <c r="DA47" s="623"/>
      <c r="DB47" s="623"/>
      <c r="DC47" s="624"/>
      <c r="DD47" s="614">
        <v>7013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53466112</v>
      </c>
      <c r="CS49" s="593"/>
      <c r="CT49" s="593"/>
      <c r="CU49" s="593"/>
      <c r="CV49" s="593"/>
      <c r="CW49" s="593"/>
      <c r="CX49" s="593"/>
      <c r="CY49" s="594"/>
      <c r="CZ49" s="595">
        <v>100</v>
      </c>
      <c r="DA49" s="596"/>
      <c r="DB49" s="596"/>
      <c r="DC49" s="597"/>
      <c r="DD49" s="598">
        <v>35295937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z8A2povvSUJE/lYunxJIvfXfyvqk0WaR358kodZ6ALgS+n1bur6hoeQu9JZODAuBOdbb22VGGJvvJiR3sBiZ/g==" saltValue="oDGh0CXX3BvgGQaqozcpG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56582</v>
      </c>
      <c r="R7" s="1090"/>
      <c r="S7" s="1090"/>
      <c r="T7" s="1090"/>
      <c r="U7" s="1090"/>
      <c r="V7" s="1090">
        <v>53448</v>
      </c>
      <c r="W7" s="1090"/>
      <c r="X7" s="1090"/>
      <c r="Y7" s="1090"/>
      <c r="Z7" s="1090"/>
      <c r="AA7" s="1090">
        <v>3134</v>
      </c>
      <c r="AB7" s="1090"/>
      <c r="AC7" s="1090"/>
      <c r="AD7" s="1090"/>
      <c r="AE7" s="1091"/>
      <c r="AF7" s="1092">
        <v>2716</v>
      </c>
      <c r="AG7" s="1093"/>
      <c r="AH7" s="1093"/>
      <c r="AI7" s="1093"/>
      <c r="AJ7" s="1094"/>
      <c r="AK7" s="1095">
        <v>3667</v>
      </c>
      <c r="AL7" s="1096"/>
      <c r="AM7" s="1096"/>
      <c r="AN7" s="1096"/>
      <c r="AO7" s="1096"/>
      <c r="AP7" s="1096">
        <v>4239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567</v>
      </c>
      <c r="BT7" s="1087"/>
      <c r="BU7" s="1087"/>
      <c r="BV7" s="1087"/>
      <c r="BW7" s="1087"/>
      <c r="BX7" s="1087"/>
      <c r="BY7" s="1087"/>
      <c r="BZ7" s="1087"/>
      <c r="CA7" s="1087"/>
      <c r="CB7" s="1087"/>
      <c r="CC7" s="1087"/>
      <c r="CD7" s="1087"/>
      <c r="CE7" s="1087"/>
      <c r="CF7" s="1087"/>
      <c r="CG7" s="1099"/>
      <c r="CH7" s="1083">
        <v>0</v>
      </c>
      <c r="CI7" s="1084"/>
      <c r="CJ7" s="1084"/>
      <c r="CK7" s="1084"/>
      <c r="CL7" s="1085"/>
      <c r="CM7" s="1083">
        <v>158</v>
      </c>
      <c r="CN7" s="1084"/>
      <c r="CO7" s="1084"/>
      <c r="CP7" s="1084"/>
      <c r="CQ7" s="1085"/>
      <c r="CR7" s="1083">
        <v>15</v>
      </c>
      <c r="CS7" s="1084"/>
      <c r="CT7" s="1084"/>
      <c r="CU7" s="1084"/>
      <c r="CV7" s="1085"/>
      <c r="CW7" s="1083">
        <v>34</v>
      </c>
      <c r="CX7" s="1084"/>
      <c r="CY7" s="1084"/>
      <c r="CZ7" s="1084"/>
      <c r="DA7" s="1085"/>
      <c r="DB7" s="1083" t="s">
        <v>490</v>
      </c>
      <c r="DC7" s="1084"/>
      <c r="DD7" s="1084"/>
      <c r="DE7" s="1084"/>
      <c r="DF7" s="1085"/>
      <c r="DG7" s="1083" t="s">
        <v>490</v>
      </c>
      <c r="DH7" s="1084"/>
      <c r="DI7" s="1084"/>
      <c r="DJ7" s="1084"/>
      <c r="DK7" s="1085"/>
      <c r="DL7" s="1083" t="s">
        <v>490</v>
      </c>
      <c r="DM7" s="1084"/>
      <c r="DN7" s="1084"/>
      <c r="DO7" s="1084"/>
      <c r="DP7" s="1085"/>
      <c r="DQ7" s="1083" t="s">
        <v>490</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13</v>
      </c>
      <c r="R8" s="1026"/>
      <c r="S8" s="1026"/>
      <c r="T8" s="1026"/>
      <c r="U8" s="1026"/>
      <c r="V8" s="1026">
        <v>9</v>
      </c>
      <c r="W8" s="1026"/>
      <c r="X8" s="1026"/>
      <c r="Y8" s="1026"/>
      <c r="Z8" s="1026"/>
      <c r="AA8" s="1026">
        <v>4</v>
      </c>
      <c r="AB8" s="1026"/>
      <c r="AC8" s="1026"/>
      <c r="AD8" s="1026"/>
      <c r="AE8" s="1027"/>
      <c r="AF8" s="1022">
        <v>4</v>
      </c>
      <c r="AG8" s="1023"/>
      <c r="AH8" s="1023"/>
      <c r="AI8" s="1023"/>
      <c r="AJ8" s="1024"/>
      <c r="AK8" s="1067" t="s">
        <v>490</v>
      </c>
      <c r="AL8" s="1068"/>
      <c r="AM8" s="1068"/>
      <c r="AN8" s="1068"/>
      <c r="AO8" s="1068"/>
      <c r="AP8" s="1068" t="s">
        <v>490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568</v>
      </c>
      <c r="BT8" s="980"/>
      <c r="BU8" s="980"/>
      <c r="BV8" s="980"/>
      <c r="BW8" s="980"/>
      <c r="BX8" s="980"/>
      <c r="BY8" s="980"/>
      <c r="BZ8" s="980"/>
      <c r="CA8" s="980"/>
      <c r="CB8" s="980"/>
      <c r="CC8" s="980"/>
      <c r="CD8" s="980"/>
      <c r="CE8" s="980"/>
      <c r="CF8" s="980"/>
      <c r="CG8" s="1001"/>
      <c r="CH8" s="976">
        <v>8</v>
      </c>
      <c r="CI8" s="977"/>
      <c r="CJ8" s="977"/>
      <c r="CK8" s="977"/>
      <c r="CL8" s="978"/>
      <c r="CM8" s="976">
        <v>154</v>
      </c>
      <c r="CN8" s="977"/>
      <c r="CO8" s="977"/>
      <c r="CP8" s="977"/>
      <c r="CQ8" s="978"/>
      <c r="CR8" s="976" t="s">
        <v>490</v>
      </c>
      <c r="CS8" s="977"/>
      <c r="CT8" s="977"/>
      <c r="CU8" s="977"/>
      <c r="CV8" s="978"/>
      <c r="CW8" s="976">
        <v>51</v>
      </c>
      <c r="CX8" s="977"/>
      <c r="CY8" s="977"/>
      <c r="CZ8" s="977"/>
      <c r="DA8" s="978"/>
      <c r="DB8" s="976" t="s">
        <v>490</v>
      </c>
      <c r="DC8" s="977"/>
      <c r="DD8" s="977"/>
      <c r="DE8" s="977"/>
      <c r="DF8" s="978"/>
      <c r="DG8" s="976" t="s">
        <v>490</v>
      </c>
      <c r="DH8" s="977"/>
      <c r="DI8" s="977"/>
      <c r="DJ8" s="977"/>
      <c r="DK8" s="978"/>
      <c r="DL8" s="976" t="s">
        <v>490</v>
      </c>
      <c r="DM8" s="977"/>
      <c r="DN8" s="977"/>
      <c r="DO8" s="977"/>
      <c r="DP8" s="978"/>
      <c r="DQ8" s="976" t="s">
        <v>490</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569</v>
      </c>
      <c r="BT9" s="980"/>
      <c r="BU9" s="980"/>
      <c r="BV9" s="980"/>
      <c r="BW9" s="980"/>
      <c r="BX9" s="980"/>
      <c r="BY9" s="980"/>
      <c r="BZ9" s="980"/>
      <c r="CA9" s="980"/>
      <c r="CB9" s="980"/>
      <c r="CC9" s="980"/>
      <c r="CD9" s="980"/>
      <c r="CE9" s="980"/>
      <c r="CF9" s="980"/>
      <c r="CG9" s="1001"/>
      <c r="CH9" s="976">
        <v>-21</v>
      </c>
      <c r="CI9" s="977"/>
      <c r="CJ9" s="977"/>
      <c r="CK9" s="977"/>
      <c r="CL9" s="978"/>
      <c r="CM9" s="976">
        <v>102</v>
      </c>
      <c r="CN9" s="977"/>
      <c r="CO9" s="977"/>
      <c r="CP9" s="977"/>
      <c r="CQ9" s="978"/>
      <c r="CR9" s="976" t="s">
        <v>490</v>
      </c>
      <c r="CS9" s="977"/>
      <c r="CT9" s="977"/>
      <c r="CU9" s="977"/>
      <c r="CV9" s="978"/>
      <c r="CW9" s="976">
        <v>33</v>
      </c>
      <c r="CX9" s="977"/>
      <c r="CY9" s="977"/>
      <c r="CZ9" s="977"/>
      <c r="DA9" s="978"/>
      <c r="DB9" s="976" t="s">
        <v>490</v>
      </c>
      <c r="DC9" s="977"/>
      <c r="DD9" s="977"/>
      <c r="DE9" s="977"/>
      <c r="DF9" s="978"/>
      <c r="DG9" s="976" t="s">
        <v>490</v>
      </c>
      <c r="DH9" s="977"/>
      <c r="DI9" s="977"/>
      <c r="DJ9" s="977"/>
      <c r="DK9" s="978"/>
      <c r="DL9" s="976" t="s">
        <v>490</v>
      </c>
      <c r="DM9" s="977"/>
      <c r="DN9" s="977"/>
      <c r="DO9" s="977"/>
      <c r="DP9" s="978"/>
      <c r="DQ9" s="976" t="s">
        <v>490</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570</v>
      </c>
      <c r="BT10" s="980"/>
      <c r="BU10" s="980"/>
      <c r="BV10" s="980"/>
      <c r="BW10" s="980"/>
      <c r="BX10" s="980"/>
      <c r="BY10" s="980"/>
      <c r="BZ10" s="980"/>
      <c r="CA10" s="980"/>
      <c r="CB10" s="980"/>
      <c r="CC10" s="980"/>
      <c r="CD10" s="980"/>
      <c r="CE10" s="980"/>
      <c r="CF10" s="980"/>
      <c r="CG10" s="1001"/>
      <c r="CH10" s="976">
        <v>4</v>
      </c>
      <c r="CI10" s="977"/>
      <c r="CJ10" s="977"/>
      <c r="CK10" s="977"/>
      <c r="CL10" s="978"/>
      <c r="CM10" s="976">
        <v>83</v>
      </c>
      <c r="CN10" s="977"/>
      <c r="CO10" s="977"/>
      <c r="CP10" s="977"/>
      <c r="CQ10" s="978"/>
      <c r="CR10" s="976" t="s">
        <v>490</v>
      </c>
      <c r="CS10" s="977"/>
      <c r="CT10" s="977"/>
      <c r="CU10" s="977"/>
      <c r="CV10" s="978"/>
      <c r="CW10" s="976">
        <v>34</v>
      </c>
      <c r="CX10" s="977"/>
      <c r="CY10" s="977"/>
      <c r="CZ10" s="977"/>
      <c r="DA10" s="978"/>
      <c r="DB10" s="976" t="s">
        <v>490</v>
      </c>
      <c r="DC10" s="977"/>
      <c r="DD10" s="977"/>
      <c r="DE10" s="977"/>
      <c r="DF10" s="978"/>
      <c r="DG10" s="976" t="s">
        <v>490</v>
      </c>
      <c r="DH10" s="977"/>
      <c r="DI10" s="977"/>
      <c r="DJ10" s="977"/>
      <c r="DK10" s="978"/>
      <c r="DL10" s="976" t="s">
        <v>490</v>
      </c>
      <c r="DM10" s="977"/>
      <c r="DN10" s="977"/>
      <c r="DO10" s="977"/>
      <c r="DP10" s="978"/>
      <c r="DQ10" s="976" t="s">
        <v>490</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571</v>
      </c>
      <c r="BT11" s="980"/>
      <c r="BU11" s="980"/>
      <c r="BV11" s="980"/>
      <c r="BW11" s="980"/>
      <c r="BX11" s="980"/>
      <c r="BY11" s="980"/>
      <c r="BZ11" s="980"/>
      <c r="CA11" s="980"/>
      <c r="CB11" s="980"/>
      <c r="CC11" s="980"/>
      <c r="CD11" s="980"/>
      <c r="CE11" s="980"/>
      <c r="CF11" s="980"/>
      <c r="CG11" s="1001"/>
      <c r="CH11" s="976">
        <v>7</v>
      </c>
      <c r="CI11" s="977"/>
      <c r="CJ11" s="977"/>
      <c r="CK11" s="977"/>
      <c r="CL11" s="978"/>
      <c r="CM11" s="976">
        <v>783</v>
      </c>
      <c r="CN11" s="977"/>
      <c r="CO11" s="977"/>
      <c r="CP11" s="977"/>
      <c r="CQ11" s="978"/>
      <c r="CR11" s="976" t="s">
        <v>490</v>
      </c>
      <c r="CS11" s="977"/>
      <c r="CT11" s="977"/>
      <c r="CU11" s="977"/>
      <c r="CV11" s="978"/>
      <c r="CW11" s="976">
        <v>165</v>
      </c>
      <c r="CX11" s="977"/>
      <c r="CY11" s="977"/>
      <c r="CZ11" s="977"/>
      <c r="DA11" s="978"/>
      <c r="DB11" s="976" t="s">
        <v>490</v>
      </c>
      <c r="DC11" s="977"/>
      <c r="DD11" s="977"/>
      <c r="DE11" s="977"/>
      <c r="DF11" s="978"/>
      <c r="DG11" s="976" t="s">
        <v>490</v>
      </c>
      <c r="DH11" s="977"/>
      <c r="DI11" s="977"/>
      <c r="DJ11" s="977"/>
      <c r="DK11" s="978"/>
      <c r="DL11" s="976" t="s">
        <v>490</v>
      </c>
      <c r="DM11" s="977"/>
      <c r="DN11" s="977"/>
      <c r="DO11" s="977"/>
      <c r="DP11" s="978"/>
      <c r="DQ11" s="976" t="s">
        <v>490</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572</v>
      </c>
      <c r="BT12" s="980"/>
      <c r="BU12" s="980"/>
      <c r="BV12" s="980"/>
      <c r="BW12" s="980"/>
      <c r="BX12" s="980"/>
      <c r="BY12" s="980"/>
      <c r="BZ12" s="980"/>
      <c r="CA12" s="980"/>
      <c r="CB12" s="980"/>
      <c r="CC12" s="980"/>
      <c r="CD12" s="980"/>
      <c r="CE12" s="980"/>
      <c r="CF12" s="980"/>
      <c r="CG12" s="1001"/>
      <c r="CH12" s="976">
        <v>44</v>
      </c>
      <c r="CI12" s="977"/>
      <c r="CJ12" s="977"/>
      <c r="CK12" s="977"/>
      <c r="CL12" s="978"/>
      <c r="CM12" s="976">
        <v>-2</v>
      </c>
      <c r="CN12" s="977"/>
      <c r="CO12" s="977"/>
      <c r="CP12" s="977"/>
      <c r="CQ12" s="978"/>
      <c r="CR12" s="976" t="s">
        <v>490</v>
      </c>
      <c r="CS12" s="977"/>
      <c r="CT12" s="977"/>
      <c r="CU12" s="977"/>
      <c r="CV12" s="978"/>
      <c r="CW12" s="976">
        <v>119</v>
      </c>
      <c r="CX12" s="977"/>
      <c r="CY12" s="977"/>
      <c r="CZ12" s="977"/>
      <c r="DA12" s="978"/>
      <c r="DB12" s="976" t="s">
        <v>490</v>
      </c>
      <c r="DC12" s="977"/>
      <c r="DD12" s="977"/>
      <c r="DE12" s="977"/>
      <c r="DF12" s="978"/>
      <c r="DG12" s="976" t="s">
        <v>490</v>
      </c>
      <c r="DH12" s="977"/>
      <c r="DI12" s="977"/>
      <c r="DJ12" s="977"/>
      <c r="DK12" s="978"/>
      <c r="DL12" s="976" t="s">
        <v>490</v>
      </c>
      <c r="DM12" s="977"/>
      <c r="DN12" s="977"/>
      <c r="DO12" s="977"/>
      <c r="DP12" s="978"/>
      <c r="DQ12" s="976" t="s">
        <v>490</v>
      </c>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573</v>
      </c>
      <c r="BT13" s="980"/>
      <c r="BU13" s="980"/>
      <c r="BV13" s="980"/>
      <c r="BW13" s="980"/>
      <c r="BX13" s="980"/>
      <c r="BY13" s="980"/>
      <c r="BZ13" s="980"/>
      <c r="CA13" s="980"/>
      <c r="CB13" s="980"/>
      <c r="CC13" s="980"/>
      <c r="CD13" s="980"/>
      <c r="CE13" s="980"/>
      <c r="CF13" s="980"/>
      <c r="CG13" s="1001"/>
      <c r="CH13" s="976">
        <v>34</v>
      </c>
      <c r="CI13" s="977"/>
      <c r="CJ13" s="977"/>
      <c r="CK13" s="977"/>
      <c r="CL13" s="978"/>
      <c r="CM13" s="976">
        <v>43</v>
      </c>
      <c r="CN13" s="977"/>
      <c r="CO13" s="977"/>
      <c r="CP13" s="977"/>
      <c r="CQ13" s="978"/>
      <c r="CR13" s="976" t="s">
        <v>490</v>
      </c>
      <c r="CS13" s="977"/>
      <c r="CT13" s="977"/>
      <c r="CU13" s="977"/>
      <c r="CV13" s="978"/>
      <c r="CW13" s="976" t="s">
        <v>490</v>
      </c>
      <c r="CX13" s="977"/>
      <c r="CY13" s="977"/>
      <c r="CZ13" s="977"/>
      <c r="DA13" s="978"/>
      <c r="DB13" s="976" t="s">
        <v>490</v>
      </c>
      <c r="DC13" s="977"/>
      <c r="DD13" s="977"/>
      <c r="DE13" s="977"/>
      <c r="DF13" s="978"/>
      <c r="DG13" s="976" t="s">
        <v>490</v>
      </c>
      <c r="DH13" s="977"/>
      <c r="DI13" s="977"/>
      <c r="DJ13" s="977"/>
      <c r="DK13" s="978"/>
      <c r="DL13" s="976" t="s">
        <v>490</v>
      </c>
      <c r="DM13" s="977"/>
      <c r="DN13" s="977"/>
      <c r="DO13" s="977"/>
      <c r="DP13" s="978"/>
      <c r="DQ13" s="976" t="s">
        <v>490</v>
      </c>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574</v>
      </c>
      <c r="BT14" s="980"/>
      <c r="BU14" s="980"/>
      <c r="BV14" s="980"/>
      <c r="BW14" s="980"/>
      <c r="BX14" s="980"/>
      <c r="BY14" s="980"/>
      <c r="BZ14" s="980"/>
      <c r="CA14" s="980"/>
      <c r="CB14" s="980"/>
      <c r="CC14" s="980"/>
      <c r="CD14" s="980"/>
      <c r="CE14" s="980"/>
      <c r="CF14" s="980"/>
      <c r="CG14" s="1001"/>
      <c r="CH14" s="976">
        <v>-13</v>
      </c>
      <c r="CI14" s="977"/>
      <c r="CJ14" s="977"/>
      <c r="CK14" s="977"/>
      <c r="CL14" s="978"/>
      <c r="CM14" s="976">
        <v>46</v>
      </c>
      <c r="CN14" s="977"/>
      <c r="CO14" s="977"/>
      <c r="CP14" s="977"/>
      <c r="CQ14" s="978"/>
      <c r="CR14" s="976">
        <v>40</v>
      </c>
      <c r="CS14" s="977"/>
      <c r="CT14" s="977"/>
      <c r="CU14" s="977"/>
      <c r="CV14" s="978"/>
      <c r="CW14" s="976" t="s">
        <v>490</v>
      </c>
      <c r="CX14" s="977"/>
      <c r="CY14" s="977"/>
      <c r="CZ14" s="977"/>
      <c r="DA14" s="978"/>
      <c r="DB14" s="976" t="s">
        <v>490</v>
      </c>
      <c r="DC14" s="977"/>
      <c r="DD14" s="977"/>
      <c r="DE14" s="977"/>
      <c r="DF14" s="978"/>
      <c r="DG14" s="976" t="s">
        <v>490</v>
      </c>
      <c r="DH14" s="977"/>
      <c r="DI14" s="977"/>
      <c r="DJ14" s="977"/>
      <c r="DK14" s="978"/>
      <c r="DL14" s="976" t="s">
        <v>490</v>
      </c>
      <c r="DM14" s="977"/>
      <c r="DN14" s="977"/>
      <c r="DO14" s="977"/>
      <c r="DP14" s="978"/>
      <c r="DQ14" s="976" t="s">
        <v>490</v>
      </c>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56604</v>
      </c>
      <c r="R23" s="1048"/>
      <c r="S23" s="1048"/>
      <c r="T23" s="1048"/>
      <c r="U23" s="1048"/>
      <c r="V23" s="1048">
        <v>53466</v>
      </c>
      <c r="W23" s="1048"/>
      <c r="X23" s="1048"/>
      <c r="Y23" s="1048"/>
      <c r="Z23" s="1048"/>
      <c r="AA23" s="1048">
        <v>3138</v>
      </c>
      <c r="AB23" s="1048"/>
      <c r="AC23" s="1048"/>
      <c r="AD23" s="1048"/>
      <c r="AE23" s="1055"/>
      <c r="AF23" s="1056">
        <v>2720</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11620</v>
      </c>
      <c r="R28" s="1038"/>
      <c r="S28" s="1038"/>
      <c r="T28" s="1038"/>
      <c r="U28" s="1038"/>
      <c r="V28" s="1038">
        <v>11516</v>
      </c>
      <c r="W28" s="1038"/>
      <c r="X28" s="1038"/>
      <c r="Y28" s="1038"/>
      <c r="Z28" s="1038"/>
      <c r="AA28" s="1038">
        <v>104</v>
      </c>
      <c r="AB28" s="1038"/>
      <c r="AC28" s="1038"/>
      <c r="AD28" s="1038"/>
      <c r="AE28" s="1039"/>
      <c r="AF28" s="1040">
        <v>104</v>
      </c>
      <c r="AG28" s="1038"/>
      <c r="AH28" s="1038"/>
      <c r="AI28" s="1038"/>
      <c r="AJ28" s="1041"/>
      <c r="AK28" s="1029">
        <v>879</v>
      </c>
      <c r="AL28" s="1030"/>
      <c r="AM28" s="1030"/>
      <c r="AN28" s="1030"/>
      <c r="AO28" s="1030"/>
      <c r="AP28" s="1030" t="s">
        <v>490</v>
      </c>
      <c r="AQ28" s="1030"/>
      <c r="AR28" s="1030"/>
      <c r="AS28" s="1030"/>
      <c r="AT28" s="1030"/>
      <c r="AU28" s="1030" t="s">
        <v>490</v>
      </c>
      <c r="AV28" s="1030"/>
      <c r="AW28" s="1030"/>
      <c r="AX28" s="1030"/>
      <c r="AY28" s="1030"/>
      <c r="AZ28" s="1031" t="s">
        <v>490</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9063</v>
      </c>
      <c r="R29" s="1026"/>
      <c r="S29" s="1026"/>
      <c r="T29" s="1026"/>
      <c r="U29" s="1026"/>
      <c r="V29" s="1026">
        <v>8439</v>
      </c>
      <c r="W29" s="1026"/>
      <c r="X29" s="1026"/>
      <c r="Y29" s="1026"/>
      <c r="Z29" s="1026"/>
      <c r="AA29" s="1026">
        <v>624</v>
      </c>
      <c r="AB29" s="1026"/>
      <c r="AC29" s="1026"/>
      <c r="AD29" s="1026"/>
      <c r="AE29" s="1027"/>
      <c r="AF29" s="1022">
        <v>624</v>
      </c>
      <c r="AG29" s="1023"/>
      <c r="AH29" s="1023"/>
      <c r="AI29" s="1023"/>
      <c r="AJ29" s="1024"/>
      <c r="AK29" s="967">
        <v>1458</v>
      </c>
      <c r="AL29" s="958"/>
      <c r="AM29" s="958"/>
      <c r="AN29" s="958"/>
      <c r="AO29" s="958"/>
      <c r="AP29" s="958" t="s">
        <v>490</v>
      </c>
      <c r="AQ29" s="958"/>
      <c r="AR29" s="958"/>
      <c r="AS29" s="958"/>
      <c r="AT29" s="958"/>
      <c r="AU29" s="958" t="s">
        <v>490</v>
      </c>
      <c r="AV29" s="958"/>
      <c r="AW29" s="958"/>
      <c r="AX29" s="958"/>
      <c r="AY29" s="958"/>
      <c r="AZ29" s="1028" t="s">
        <v>490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1461</v>
      </c>
      <c r="R30" s="1026"/>
      <c r="S30" s="1026"/>
      <c r="T30" s="1026"/>
      <c r="U30" s="1026"/>
      <c r="V30" s="1026">
        <v>1444</v>
      </c>
      <c r="W30" s="1026"/>
      <c r="X30" s="1026"/>
      <c r="Y30" s="1026"/>
      <c r="Z30" s="1026"/>
      <c r="AA30" s="1026">
        <v>17</v>
      </c>
      <c r="AB30" s="1026"/>
      <c r="AC30" s="1026"/>
      <c r="AD30" s="1026"/>
      <c r="AE30" s="1027"/>
      <c r="AF30" s="1022">
        <v>17</v>
      </c>
      <c r="AG30" s="1023"/>
      <c r="AH30" s="1023"/>
      <c r="AI30" s="1023"/>
      <c r="AJ30" s="1024"/>
      <c r="AK30" s="967">
        <v>337</v>
      </c>
      <c r="AL30" s="958"/>
      <c r="AM30" s="958"/>
      <c r="AN30" s="958"/>
      <c r="AO30" s="958"/>
      <c r="AP30" s="958" t="s">
        <v>490</v>
      </c>
      <c r="AQ30" s="958"/>
      <c r="AR30" s="958"/>
      <c r="AS30" s="958"/>
      <c r="AT30" s="958"/>
      <c r="AU30" s="958" t="s">
        <v>490</v>
      </c>
      <c r="AV30" s="958"/>
      <c r="AW30" s="958"/>
      <c r="AX30" s="958"/>
      <c r="AY30" s="958"/>
      <c r="AZ30" s="1028" t="s">
        <v>490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2608</v>
      </c>
      <c r="R31" s="1026"/>
      <c r="S31" s="1026"/>
      <c r="T31" s="1026"/>
      <c r="U31" s="1026"/>
      <c r="V31" s="1026">
        <v>2361</v>
      </c>
      <c r="W31" s="1026"/>
      <c r="X31" s="1026"/>
      <c r="Y31" s="1026"/>
      <c r="Z31" s="1026"/>
      <c r="AA31" s="1026">
        <v>247</v>
      </c>
      <c r="AB31" s="1026"/>
      <c r="AC31" s="1026"/>
      <c r="AD31" s="1026"/>
      <c r="AE31" s="1027"/>
      <c r="AF31" s="1022">
        <v>2277</v>
      </c>
      <c r="AG31" s="1023"/>
      <c r="AH31" s="1023"/>
      <c r="AI31" s="1023"/>
      <c r="AJ31" s="1024"/>
      <c r="AK31" s="967">
        <v>88</v>
      </c>
      <c r="AL31" s="958"/>
      <c r="AM31" s="958"/>
      <c r="AN31" s="958"/>
      <c r="AO31" s="958"/>
      <c r="AP31" s="958">
        <v>8372</v>
      </c>
      <c r="AQ31" s="958"/>
      <c r="AR31" s="958"/>
      <c r="AS31" s="958"/>
      <c r="AT31" s="958"/>
      <c r="AU31" s="958">
        <v>770</v>
      </c>
      <c r="AV31" s="958"/>
      <c r="AW31" s="958"/>
      <c r="AX31" s="958"/>
      <c r="AY31" s="958"/>
      <c r="AZ31" s="1028" t="s">
        <v>490</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2829</v>
      </c>
      <c r="R32" s="1026"/>
      <c r="S32" s="1026"/>
      <c r="T32" s="1026"/>
      <c r="U32" s="1026"/>
      <c r="V32" s="1026">
        <v>2533</v>
      </c>
      <c r="W32" s="1026"/>
      <c r="X32" s="1026"/>
      <c r="Y32" s="1026"/>
      <c r="Z32" s="1026"/>
      <c r="AA32" s="1026">
        <v>296</v>
      </c>
      <c r="AB32" s="1026"/>
      <c r="AC32" s="1026"/>
      <c r="AD32" s="1026"/>
      <c r="AE32" s="1027"/>
      <c r="AF32" s="1022">
        <v>442</v>
      </c>
      <c r="AG32" s="1023"/>
      <c r="AH32" s="1023"/>
      <c r="AI32" s="1023"/>
      <c r="AJ32" s="1024"/>
      <c r="AK32" s="967">
        <v>944</v>
      </c>
      <c r="AL32" s="958"/>
      <c r="AM32" s="958"/>
      <c r="AN32" s="958"/>
      <c r="AO32" s="958"/>
      <c r="AP32" s="958">
        <v>9655</v>
      </c>
      <c r="AQ32" s="958"/>
      <c r="AR32" s="958"/>
      <c r="AS32" s="958"/>
      <c r="AT32" s="958"/>
      <c r="AU32" s="958">
        <v>5580</v>
      </c>
      <c r="AV32" s="958"/>
      <c r="AW32" s="958"/>
      <c r="AX32" s="958"/>
      <c r="AY32" s="958"/>
      <c r="AZ32" s="1028" t="s">
        <v>490</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395</v>
      </c>
      <c r="C33" s="1018"/>
      <c r="D33" s="1018"/>
      <c r="E33" s="1018"/>
      <c r="F33" s="1018"/>
      <c r="G33" s="1018"/>
      <c r="H33" s="1018"/>
      <c r="I33" s="1018"/>
      <c r="J33" s="1018"/>
      <c r="K33" s="1018"/>
      <c r="L33" s="1018"/>
      <c r="M33" s="1018"/>
      <c r="N33" s="1018"/>
      <c r="O33" s="1018"/>
      <c r="P33" s="1019"/>
      <c r="Q33" s="1025">
        <v>108</v>
      </c>
      <c r="R33" s="1026"/>
      <c r="S33" s="1026"/>
      <c r="T33" s="1026"/>
      <c r="U33" s="1026"/>
      <c r="V33" s="1026">
        <v>105</v>
      </c>
      <c r="W33" s="1026"/>
      <c r="X33" s="1026"/>
      <c r="Y33" s="1026"/>
      <c r="Z33" s="1026"/>
      <c r="AA33" s="1026">
        <v>3</v>
      </c>
      <c r="AB33" s="1026"/>
      <c r="AC33" s="1026"/>
      <c r="AD33" s="1026"/>
      <c r="AE33" s="1027"/>
      <c r="AF33" s="1022">
        <v>3</v>
      </c>
      <c r="AG33" s="1023"/>
      <c r="AH33" s="1023"/>
      <c r="AI33" s="1023"/>
      <c r="AJ33" s="1024"/>
      <c r="AK33" s="967" t="s">
        <v>490</v>
      </c>
      <c r="AL33" s="958"/>
      <c r="AM33" s="958"/>
      <c r="AN33" s="958"/>
      <c r="AO33" s="958"/>
      <c r="AP33" s="958">
        <v>156</v>
      </c>
      <c r="AQ33" s="958"/>
      <c r="AR33" s="958"/>
      <c r="AS33" s="958"/>
      <c r="AT33" s="958"/>
      <c r="AU33" s="958" t="s">
        <v>490</v>
      </c>
      <c r="AV33" s="958"/>
      <c r="AW33" s="958"/>
      <c r="AX33" s="958"/>
      <c r="AY33" s="958"/>
      <c r="AZ33" s="1028" t="s">
        <v>490</v>
      </c>
      <c r="BA33" s="1028"/>
      <c r="BB33" s="1028"/>
      <c r="BC33" s="1028"/>
      <c r="BD33" s="1028"/>
      <c r="BE33" s="959" t="s">
        <v>396</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397</v>
      </c>
      <c r="C34" s="1018"/>
      <c r="D34" s="1018"/>
      <c r="E34" s="1018"/>
      <c r="F34" s="1018"/>
      <c r="G34" s="1018"/>
      <c r="H34" s="1018"/>
      <c r="I34" s="1018"/>
      <c r="J34" s="1018"/>
      <c r="K34" s="1018"/>
      <c r="L34" s="1018"/>
      <c r="M34" s="1018"/>
      <c r="N34" s="1018"/>
      <c r="O34" s="1018"/>
      <c r="P34" s="1019"/>
      <c r="Q34" s="1025">
        <v>147</v>
      </c>
      <c r="R34" s="1026"/>
      <c r="S34" s="1026"/>
      <c r="T34" s="1026"/>
      <c r="U34" s="1026"/>
      <c r="V34" s="1026">
        <v>147</v>
      </c>
      <c r="W34" s="1026"/>
      <c r="X34" s="1026"/>
      <c r="Y34" s="1026"/>
      <c r="Z34" s="1026"/>
      <c r="AA34" s="1026" t="s">
        <v>490</v>
      </c>
      <c r="AB34" s="1026"/>
      <c r="AC34" s="1026"/>
      <c r="AD34" s="1026"/>
      <c r="AE34" s="1027"/>
      <c r="AF34" s="1022">
        <v>728</v>
      </c>
      <c r="AG34" s="1023"/>
      <c r="AH34" s="1023"/>
      <c r="AI34" s="1023"/>
      <c r="AJ34" s="1024"/>
      <c r="AK34" s="967" t="s">
        <v>490</v>
      </c>
      <c r="AL34" s="958"/>
      <c r="AM34" s="958"/>
      <c r="AN34" s="958"/>
      <c r="AO34" s="958"/>
      <c r="AP34" s="958" t="s">
        <v>490</v>
      </c>
      <c r="AQ34" s="958"/>
      <c r="AR34" s="958"/>
      <c r="AS34" s="958"/>
      <c r="AT34" s="958"/>
      <c r="AU34" s="958" t="s">
        <v>490</v>
      </c>
      <c r="AV34" s="958"/>
      <c r="AW34" s="958"/>
      <c r="AX34" s="958"/>
      <c r="AY34" s="958"/>
      <c r="AZ34" s="1028" t="s">
        <v>490</v>
      </c>
      <c r="BA34" s="1028"/>
      <c r="BB34" s="1028"/>
      <c r="BC34" s="1028"/>
      <c r="BD34" s="1028"/>
      <c r="BE34" s="959" t="s">
        <v>396</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4194</v>
      </c>
      <c r="AG63" s="946"/>
      <c r="AH63" s="946"/>
      <c r="AI63" s="946"/>
      <c r="AJ63" s="1009"/>
      <c r="AK63" s="1010"/>
      <c r="AL63" s="950"/>
      <c r="AM63" s="950"/>
      <c r="AN63" s="950"/>
      <c r="AO63" s="950"/>
      <c r="AP63" s="946">
        <v>18183</v>
      </c>
      <c r="AQ63" s="946"/>
      <c r="AR63" s="946"/>
      <c r="AS63" s="946"/>
      <c r="AT63" s="946"/>
      <c r="AU63" s="946">
        <v>6351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556</v>
      </c>
      <c r="C68" s="973"/>
      <c r="D68" s="973"/>
      <c r="E68" s="973"/>
      <c r="F68" s="973"/>
      <c r="G68" s="973"/>
      <c r="H68" s="973"/>
      <c r="I68" s="973"/>
      <c r="J68" s="973"/>
      <c r="K68" s="973"/>
      <c r="L68" s="973"/>
      <c r="M68" s="973"/>
      <c r="N68" s="973"/>
      <c r="O68" s="973"/>
      <c r="P68" s="974"/>
      <c r="Q68" s="975">
        <v>916</v>
      </c>
      <c r="R68" s="969"/>
      <c r="S68" s="969"/>
      <c r="T68" s="969"/>
      <c r="U68" s="969"/>
      <c r="V68" s="969">
        <v>829</v>
      </c>
      <c r="W68" s="969"/>
      <c r="X68" s="969"/>
      <c r="Y68" s="969"/>
      <c r="Z68" s="969"/>
      <c r="AA68" s="969">
        <v>87</v>
      </c>
      <c r="AB68" s="969"/>
      <c r="AC68" s="969"/>
      <c r="AD68" s="969"/>
      <c r="AE68" s="969"/>
      <c r="AF68" s="969">
        <v>84</v>
      </c>
      <c r="AG68" s="969"/>
      <c r="AH68" s="969"/>
      <c r="AI68" s="969"/>
      <c r="AJ68" s="969"/>
      <c r="AK68" s="969" t="s">
        <v>490</v>
      </c>
      <c r="AL68" s="969"/>
      <c r="AM68" s="969"/>
      <c r="AN68" s="969"/>
      <c r="AO68" s="969"/>
      <c r="AP68" s="969">
        <v>196</v>
      </c>
      <c r="AQ68" s="969"/>
      <c r="AR68" s="969"/>
      <c r="AS68" s="969"/>
      <c r="AT68" s="969"/>
      <c r="AU68" s="969">
        <v>89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557</v>
      </c>
      <c r="C69" s="962"/>
      <c r="D69" s="962"/>
      <c r="E69" s="962"/>
      <c r="F69" s="962"/>
      <c r="G69" s="962"/>
      <c r="H69" s="962"/>
      <c r="I69" s="962"/>
      <c r="J69" s="962"/>
      <c r="K69" s="962"/>
      <c r="L69" s="962"/>
      <c r="M69" s="962"/>
      <c r="N69" s="962"/>
      <c r="O69" s="962"/>
      <c r="P69" s="963"/>
      <c r="Q69" s="964">
        <v>1035</v>
      </c>
      <c r="R69" s="958"/>
      <c r="S69" s="958"/>
      <c r="T69" s="958"/>
      <c r="U69" s="958"/>
      <c r="V69" s="958">
        <v>940</v>
      </c>
      <c r="W69" s="958"/>
      <c r="X69" s="958"/>
      <c r="Y69" s="958"/>
      <c r="Z69" s="958"/>
      <c r="AA69" s="958">
        <v>95</v>
      </c>
      <c r="AB69" s="958"/>
      <c r="AC69" s="958"/>
      <c r="AD69" s="958"/>
      <c r="AE69" s="958"/>
      <c r="AF69" s="958">
        <v>95</v>
      </c>
      <c r="AG69" s="958"/>
      <c r="AH69" s="958"/>
      <c r="AI69" s="958"/>
      <c r="AJ69" s="958"/>
      <c r="AK69" s="958" t="s">
        <v>490</v>
      </c>
      <c r="AL69" s="958"/>
      <c r="AM69" s="958"/>
      <c r="AN69" s="958"/>
      <c r="AO69" s="958"/>
      <c r="AP69" s="958">
        <v>419</v>
      </c>
      <c r="AQ69" s="958"/>
      <c r="AR69" s="958"/>
      <c r="AS69" s="958"/>
      <c r="AT69" s="958"/>
      <c r="AU69" s="958" t="s">
        <v>490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558</v>
      </c>
      <c r="C70" s="962"/>
      <c r="D70" s="962"/>
      <c r="E70" s="962"/>
      <c r="F70" s="962"/>
      <c r="G70" s="962"/>
      <c r="H70" s="962"/>
      <c r="I70" s="962"/>
      <c r="J70" s="962"/>
      <c r="K70" s="962"/>
      <c r="L70" s="962"/>
      <c r="M70" s="962"/>
      <c r="N70" s="962"/>
      <c r="O70" s="962"/>
      <c r="P70" s="963"/>
      <c r="Q70" s="964">
        <v>40</v>
      </c>
      <c r="R70" s="958"/>
      <c r="S70" s="958"/>
      <c r="T70" s="958"/>
      <c r="U70" s="958"/>
      <c r="V70" s="958">
        <v>34</v>
      </c>
      <c r="W70" s="958"/>
      <c r="X70" s="958"/>
      <c r="Y70" s="958"/>
      <c r="Z70" s="958"/>
      <c r="AA70" s="958">
        <v>6</v>
      </c>
      <c r="AB70" s="958"/>
      <c r="AC70" s="958"/>
      <c r="AD70" s="958"/>
      <c r="AE70" s="958"/>
      <c r="AF70" s="958">
        <v>6</v>
      </c>
      <c r="AG70" s="958"/>
      <c r="AH70" s="958"/>
      <c r="AI70" s="958"/>
      <c r="AJ70" s="958"/>
      <c r="AK70" s="958" t="s">
        <v>490</v>
      </c>
      <c r="AL70" s="958"/>
      <c r="AM70" s="958"/>
      <c r="AN70" s="958"/>
      <c r="AO70" s="958"/>
      <c r="AP70" s="958" t="s">
        <v>490</v>
      </c>
      <c r="AQ70" s="958"/>
      <c r="AR70" s="958"/>
      <c r="AS70" s="958"/>
      <c r="AT70" s="958"/>
      <c r="AU70" s="958" t="s">
        <v>490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559</v>
      </c>
      <c r="C71" s="962"/>
      <c r="D71" s="962"/>
      <c r="E71" s="962"/>
      <c r="F71" s="962"/>
      <c r="G71" s="962"/>
      <c r="H71" s="962"/>
      <c r="I71" s="962"/>
      <c r="J71" s="962"/>
      <c r="K71" s="962"/>
      <c r="L71" s="962"/>
      <c r="M71" s="962"/>
      <c r="N71" s="962"/>
      <c r="O71" s="962"/>
      <c r="P71" s="963"/>
      <c r="Q71" s="964">
        <v>209</v>
      </c>
      <c r="R71" s="958"/>
      <c r="S71" s="958"/>
      <c r="T71" s="958"/>
      <c r="U71" s="958"/>
      <c r="V71" s="958">
        <v>95</v>
      </c>
      <c r="W71" s="958"/>
      <c r="X71" s="958"/>
      <c r="Y71" s="958"/>
      <c r="Z71" s="958"/>
      <c r="AA71" s="958">
        <v>114</v>
      </c>
      <c r="AB71" s="958"/>
      <c r="AC71" s="958"/>
      <c r="AD71" s="958"/>
      <c r="AE71" s="958"/>
      <c r="AF71" s="958">
        <v>114</v>
      </c>
      <c r="AG71" s="958"/>
      <c r="AH71" s="958"/>
      <c r="AI71" s="958"/>
      <c r="AJ71" s="958"/>
      <c r="AK71" s="958" t="s">
        <v>490</v>
      </c>
      <c r="AL71" s="958"/>
      <c r="AM71" s="958"/>
      <c r="AN71" s="958"/>
      <c r="AO71" s="958"/>
      <c r="AP71" s="958">
        <v>469</v>
      </c>
      <c r="AQ71" s="958"/>
      <c r="AR71" s="958"/>
      <c r="AS71" s="958"/>
      <c r="AT71" s="958"/>
      <c r="AU71" s="958" t="s">
        <v>490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560</v>
      </c>
      <c r="C72" s="962"/>
      <c r="D72" s="962"/>
      <c r="E72" s="962"/>
      <c r="F72" s="962"/>
      <c r="G72" s="962"/>
      <c r="H72" s="962"/>
      <c r="I72" s="962"/>
      <c r="J72" s="962"/>
      <c r="K72" s="962"/>
      <c r="L72" s="962"/>
      <c r="M72" s="962"/>
      <c r="N72" s="962"/>
      <c r="O72" s="962"/>
      <c r="P72" s="963"/>
      <c r="Q72" s="964">
        <v>4010</v>
      </c>
      <c r="R72" s="958"/>
      <c r="S72" s="958"/>
      <c r="T72" s="958"/>
      <c r="U72" s="958"/>
      <c r="V72" s="958">
        <v>3799</v>
      </c>
      <c r="W72" s="958"/>
      <c r="X72" s="958"/>
      <c r="Y72" s="958"/>
      <c r="Z72" s="958"/>
      <c r="AA72" s="958">
        <v>211</v>
      </c>
      <c r="AB72" s="958"/>
      <c r="AC72" s="958"/>
      <c r="AD72" s="958"/>
      <c r="AE72" s="958"/>
      <c r="AF72" s="958">
        <v>109</v>
      </c>
      <c r="AG72" s="958"/>
      <c r="AH72" s="958"/>
      <c r="AI72" s="958"/>
      <c r="AJ72" s="958"/>
      <c r="AK72" s="958" t="s">
        <v>490</v>
      </c>
      <c r="AL72" s="958"/>
      <c r="AM72" s="958"/>
      <c r="AN72" s="958"/>
      <c r="AO72" s="958"/>
      <c r="AP72" s="958">
        <v>3636</v>
      </c>
      <c r="AQ72" s="958"/>
      <c r="AR72" s="958"/>
      <c r="AS72" s="958"/>
      <c r="AT72" s="958"/>
      <c r="AU72" s="958">
        <v>1604</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561</v>
      </c>
      <c r="C73" s="962"/>
      <c r="D73" s="962"/>
      <c r="E73" s="962"/>
      <c r="F73" s="962"/>
      <c r="G73" s="962"/>
      <c r="H73" s="962"/>
      <c r="I73" s="962"/>
      <c r="J73" s="962"/>
      <c r="K73" s="962"/>
      <c r="L73" s="962"/>
      <c r="M73" s="962"/>
      <c r="N73" s="962"/>
      <c r="O73" s="962"/>
      <c r="P73" s="963"/>
      <c r="Q73" s="964">
        <v>50</v>
      </c>
      <c r="R73" s="958"/>
      <c r="S73" s="958"/>
      <c r="T73" s="958"/>
      <c r="U73" s="958"/>
      <c r="V73" s="958">
        <v>45</v>
      </c>
      <c r="W73" s="958"/>
      <c r="X73" s="958"/>
      <c r="Y73" s="958"/>
      <c r="Z73" s="958"/>
      <c r="AA73" s="958">
        <v>5</v>
      </c>
      <c r="AB73" s="958"/>
      <c r="AC73" s="958"/>
      <c r="AD73" s="958"/>
      <c r="AE73" s="958"/>
      <c r="AF73" s="958">
        <v>5</v>
      </c>
      <c r="AG73" s="958"/>
      <c r="AH73" s="958"/>
      <c r="AI73" s="958"/>
      <c r="AJ73" s="958"/>
      <c r="AK73" s="958" t="s">
        <v>490</v>
      </c>
      <c r="AL73" s="958"/>
      <c r="AM73" s="958"/>
      <c r="AN73" s="958"/>
      <c r="AO73" s="958"/>
      <c r="AP73" s="958" t="s">
        <v>490</v>
      </c>
      <c r="AQ73" s="958"/>
      <c r="AR73" s="958"/>
      <c r="AS73" s="958"/>
      <c r="AT73" s="958"/>
      <c r="AU73" s="958" t="s">
        <v>490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562</v>
      </c>
      <c r="C74" s="962"/>
      <c r="D74" s="962"/>
      <c r="E74" s="962"/>
      <c r="F74" s="962"/>
      <c r="G74" s="962"/>
      <c r="H74" s="962"/>
      <c r="I74" s="962"/>
      <c r="J74" s="962"/>
      <c r="K74" s="962"/>
      <c r="L74" s="962"/>
      <c r="M74" s="962"/>
      <c r="N74" s="962"/>
      <c r="O74" s="962"/>
      <c r="P74" s="963"/>
      <c r="Q74" s="964">
        <v>25</v>
      </c>
      <c r="R74" s="958"/>
      <c r="S74" s="958"/>
      <c r="T74" s="958"/>
      <c r="U74" s="958"/>
      <c r="V74" s="958">
        <v>21</v>
      </c>
      <c r="W74" s="958"/>
      <c r="X74" s="958"/>
      <c r="Y74" s="958"/>
      <c r="Z74" s="958"/>
      <c r="AA74" s="958">
        <v>4</v>
      </c>
      <c r="AB74" s="958"/>
      <c r="AC74" s="958"/>
      <c r="AD74" s="958"/>
      <c r="AE74" s="958"/>
      <c r="AF74" s="958">
        <v>4</v>
      </c>
      <c r="AG74" s="958"/>
      <c r="AH74" s="958"/>
      <c r="AI74" s="958"/>
      <c r="AJ74" s="958"/>
      <c r="AK74" s="958" t="s">
        <v>490</v>
      </c>
      <c r="AL74" s="958"/>
      <c r="AM74" s="958"/>
      <c r="AN74" s="958"/>
      <c r="AO74" s="958"/>
      <c r="AP74" s="958">
        <v>102</v>
      </c>
      <c r="AQ74" s="958"/>
      <c r="AR74" s="958"/>
      <c r="AS74" s="958"/>
      <c r="AT74" s="958"/>
      <c r="AU74" s="958">
        <v>82</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563</v>
      </c>
      <c r="C75" s="962"/>
      <c r="D75" s="962"/>
      <c r="E75" s="962"/>
      <c r="F75" s="962"/>
      <c r="G75" s="962"/>
      <c r="H75" s="962"/>
      <c r="I75" s="962"/>
      <c r="J75" s="962"/>
      <c r="K75" s="962"/>
      <c r="L75" s="962"/>
      <c r="M75" s="962"/>
      <c r="N75" s="962"/>
      <c r="O75" s="962"/>
      <c r="P75" s="963"/>
      <c r="Q75" s="965">
        <v>7869</v>
      </c>
      <c r="R75" s="966"/>
      <c r="S75" s="966"/>
      <c r="T75" s="966"/>
      <c r="U75" s="967"/>
      <c r="V75" s="968">
        <v>7783</v>
      </c>
      <c r="W75" s="966"/>
      <c r="X75" s="966"/>
      <c r="Y75" s="966"/>
      <c r="Z75" s="967"/>
      <c r="AA75" s="968">
        <v>85</v>
      </c>
      <c r="AB75" s="966"/>
      <c r="AC75" s="966"/>
      <c r="AD75" s="966"/>
      <c r="AE75" s="967"/>
      <c r="AF75" s="968">
        <v>85</v>
      </c>
      <c r="AG75" s="966"/>
      <c r="AH75" s="966"/>
      <c r="AI75" s="966"/>
      <c r="AJ75" s="967"/>
      <c r="AK75" s="968">
        <v>52</v>
      </c>
      <c r="AL75" s="966"/>
      <c r="AM75" s="966"/>
      <c r="AN75" s="966"/>
      <c r="AO75" s="967"/>
      <c r="AP75" s="968" t="s">
        <v>490</v>
      </c>
      <c r="AQ75" s="966"/>
      <c r="AR75" s="966"/>
      <c r="AS75" s="966"/>
      <c r="AT75" s="967"/>
      <c r="AU75" s="968" t="s">
        <v>490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564</v>
      </c>
      <c r="C76" s="962"/>
      <c r="D76" s="962"/>
      <c r="E76" s="962"/>
      <c r="F76" s="962"/>
      <c r="G76" s="962"/>
      <c r="H76" s="962"/>
      <c r="I76" s="962"/>
      <c r="J76" s="962"/>
      <c r="K76" s="962"/>
      <c r="L76" s="962"/>
      <c r="M76" s="962"/>
      <c r="N76" s="962"/>
      <c r="O76" s="962"/>
      <c r="P76" s="963"/>
      <c r="Q76" s="965">
        <v>43</v>
      </c>
      <c r="R76" s="966"/>
      <c r="S76" s="966"/>
      <c r="T76" s="966"/>
      <c r="U76" s="967"/>
      <c r="V76" s="968">
        <v>38</v>
      </c>
      <c r="W76" s="966"/>
      <c r="X76" s="966"/>
      <c r="Y76" s="966"/>
      <c r="Z76" s="967"/>
      <c r="AA76" s="968">
        <v>5</v>
      </c>
      <c r="AB76" s="966"/>
      <c r="AC76" s="966"/>
      <c r="AD76" s="966"/>
      <c r="AE76" s="967"/>
      <c r="AF76" s="968">
        <v>5</v>
      </c>
      <c r="AG76" s="966"/>
      <c r="AH76" s="966"/>
      <c r="AI76" s="966"/>
      <c r="AJ76" s="967"/>
      <c r="AK76" s="968">
        <v>26</v>
      </c>
      <c r="AL76" s="966"/>
      <c r="AM76" s="966"/>
      <c r="AN76" s="966"/>
      <c r="AO76" s="967"/>
      <c r="AP76" s="968" t="s">
        <v>490</v>
      </c>
      <c r="AQ76" s="966"/>
      <c r="AR76" s="966"/>
      <c r="AS76" s="966"/>
      <c r="AT76" s="967"/>
      <c r="AU76" s="968" t="s">
        <v>490</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565</v>
      </c>
      <c r="C77" s="962"/>
      <c r="D77" s="962"/>
      <c r="E77" s="962"/>
      <c r="F77" s="962"/>
      <c r="G77" s="962"/>
      <c r="H77" s="962"/>
      <c r="I77" s="962"/>
      <c r="J77" s="962"/>
      <c r="K77" s="962"/>
      <c r="L77" s="962"/>
      <c r="M77" s="962"/>
      <c r="N77" s="962"/>
      <c r="O77" s="962"/>
      <c r="P77" s="963"/>
      <c r="Q77" s="965">
        <v>369</v>
      </c>
      <c r="R77" s="966"/>
      <c r="S77" s="966"/>
      <c r="T77" s="966"/>
      <c r="U77" s="967"/>
      <c r="V77" s="968">
        <v>358</v>
      </c>
      <c r="W77" s="966"/>
      <c r="X77" s="966"/>
      <c r="Y77" s="966"/>
      <c r="Z77" s="967"/>
      <c r="AA77" s="968">
        <v>10</v>
      </c>
      <c r="AB77" s="966"/>
      <c r="AC77" s="966"/>
      <c r="AD77" s="966"/>
      <c r="AE77" s="967"/>
      <c r="AF77" s="968">
        <v>10</v>
      </c>
      <c r="AG77" s="966"/>
      <c r="AH77" s="966"/>
      <c r="AI77" s="966"/>
      <c r="AJ77" s="967"/>
      <c r="AK77" s="968">
        <v>249</v>
      </c>
      <c r="AL77" s="966"/>
      <c r="AM77" s="966"/>
      <c r="AN77" s="966"/>
      <c r="AO77" s="967"/>
      <c r="AP77" s="968" t="s">
        <v>490</v>
      </c>
      <c r="AQ77" s="966"/>
      <c r="AR77" s="966"/>
      <c r="AS77" s="966"/>
      <c r="AT77" s="967"/>
      <c r="AU77" s="968" t="s">
        <v>490</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566</v>
      </c>
      <c r="C78" s="962"/>
      <c r="D78" s="962"/>
      <c r="E78" s="962"/>
      <c r="F78" s="962"/>
      <c r="G78" s="962"/>
      <c r="H78" s="962"/>
      <c r="I78" s="962"/>
      <c r="J78" s="962"/>
      <c r="K78" s="962"/>
      <c r="L78" s="962"/>
      <c r="M78" s="962"/>
      <c r="N78" s="962"/>
      <c r="O78" s="962"/>
      <c r="P78" s="963"/>
      <c r="Q78" s="964">
        <v>241808</v>
      </c>
      <c r="R78" s="958"/>
      <c r="S78" s="958"/>
      <c r="T78" s="958"/>
      <c r="U78" s="958"/>
      <c r="V78" s="958">
        <v>236655</v>
      </c>
      <c r="W78" s="958"/>
      <c r="X78" s="958"/>
      <c r="Y78" s="958"/>
      <c r="Z78" s="958"/>
      <c r="AA78" s="958">
        <v>5153</v>
      </c>
      <c r="AB78" s="958"/>
      <c r="AC78" s="958"/>
      <c r="AD78" s="958"/>
      <c r="AE78" s="958"/>
      <c r="AF78" s="958">
        <v>5153</v>
      </c>
      <c r="AG78" s="958"/>
      <c r="AH78" s="958"/>
      <c r="AI78" s="958"/>
      <c r="AJ78" s="958"/>
      <c r="AK78" s="958">
        <v>5058</v>
      </c>
      <c r="AL78" s="958"/>
      <c r="AM78" s="958"/>
      <c r="AN78" s="958"/>
      <c r="AO78" s="958"/>
      <c r="AP78" s="958" t="s">
        <v>490</v>
      </c>
      <c r="AQ78" s="958"/>
      <c r="AR78" s="958"/>
      <c r="AS78" s="958"/>
      <c r="AT78" s="958"/>
      <c r="AU78" s="958" t="s">
        <v>490</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5670</v>
      </c>
      <c r="AG88" s="946"/>
      <c r="AH88" s="946"/>
      <c r="AI88" s="946"/>
      <c r="AJ88" s="946"/>
      <c r="AK88" s="950"/>
      <c r="AL88" s="950"/>
      <c r="AM88" s="950"/>
      <c r="AN88" s="950"/>
      <c r="AO88" s="950"/>
      <c r="AP88" s="946">
        <v>4822</v>
      </c>
      <c r="AQ88" s="946"/>
      <c r="AR88" s="946"/>
      <c r="AS88" s="946"/>
      <c r="AT88" s="946"/>
      <c r="AU88" s="946">
        <v>1774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55</v>
      </c>
      <c r="CS102" s="940"/>
      <c r="CT102" s="940"/>
      <c r="CU102" s="940"/>
      <c r="CV102" s="941"/>
      <c r="CW102" s="939">
        <v>436</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294</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294</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294</v>
      </c>
      <c r="DR109" s="883"/>
      <c r="DS109" s="883"/>
      <c r="DT109" s="883"/>
      <c r="DU109" s="884"/>
      <c r="DV109" s="885" t="s">
        <v>414</v>
      </c>
      <c r="DW109" s="883"/>
      <c r="DX109" s="883"/>
      <c r="DY109" s="883"/>
      <c r="DZ109" s="916"/>
    </row>
    <row r="110" spans="1:131" s="224" customFormat="1" ht="26.25" customHeight="1" x14ac:dyDescent="0.2">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4238902</v>
      </c>
      <c r="AB110" s="876"/>
      <c r="AC110" s="876"/>
      <c r="AD110" s="876"/>
      <c r="AE110" s="877"/>
      <c r="AF110" s="878">
        <v>4323056</v>
      </c>
      <c r="AG110" s="876"/>
      <c r="AH110" s="876"/>
      <c r="AI110" s="876"/>
      <c r="AJ110" s="877"/>
      <c r="AK110" s="878">
        <v>4222610</v>
      </c>
      <c r="AL110" s="876"/>
      <c r="AM110" s="876"/>
      <c r="AN110" s="876"/>
      <c r="AO110" s="877"/>
      <c r="AP110" s="879">
        <v>17</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33357058</v>
      </c>
      <c r="BR110" s="829"/>
      <c r="BS110" s="829"/>
      <c r="BT110" s="829"/>
      <c r="BU110" s="829"/>
      <c r="BV110" s="829">
        <v>30844648</v>
      </c>
      <c r="BW110" s="829"/>
      <c r="BX110" s="829"/>
      <c r="BY110" s="829"/>
      <c r="BZ110" s="829"/>
      <c r="CA110" s="829">
        <v>28208813</v>
      </c>
      <c r="CB110" s="829"/>
      <c r="CC110" s="829"/>
      <c r="CD110" s="829"/>
      <c r="CE110" s="829"/>
      <c r="CF110" s="853">
        <v>113.8</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7916024</v>
      </c>
      <c r="BR112" s="804"/>
      <c r="BS112" s="804"/>
      <c r="BT112" s="804"/>
      <c r="BU112" s="804"/>
      <c r="BV112" s="804">
        <v>6558365</v>
      </c>
      <c r="BW112" s="804"/>
      <c r="BX112" s="804"/>
      <c r="BY112" s="804"/>
      <c r="BZ112" s="804"/>
      <c r="CA112" s="804">
        <v>6350567</v>
      </c>
      <c r="CB112" s="804"/>
      <c r="CC112" s="804"/>
      <c r="CD112" s="804"/>
      <c r="CE112" s="804"/>
      <c r="CF112" s="862">
        <v>25.6</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814690</v>
      </c>
      <c r="AB113" s="906"/>
      <c r="AC113" s="906"/>
      <c r="AD113" s="906"/>
      <c r="AE113" s="907"/>
      <c r="AF113" s="908">
        <v>830451</v>
      </c>
      <c r="AG113" s="906"/>
      <c r="AH113" s="906"/>
      <c r="AI113" s="906"/>
      <c r="AJ113" s="907"/>
      <c r="AK113" s="908">
        <v>734361</v>
      </c>
      <c r="AL113" s="906"/>
      <c r="AM113" s="906"/>
      <c r="AN113" s="906"/>
      <c r="AO113" s="907"/>
      <c r="AP113" s="909">
        <v>3</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1705851</v>
      </c>
      <c r="BR113" s="804"/>
      <c r="BS113" s="804"/>
      <c r="BT113" s="804"/>
      <c r="BU113" s="804"/>
      <c r="BV113" s="804">
        <v>1739822</v>
      </c>
      <c r="BW113" s="804"/>
      <c r="BX113" s="804"/>
      <c r="BY113" s="804"/>
      <c r="BZ113" s="804"/>
      <c r="CA113" s="804">
        <v>1765059</v>
      </c>
      <c r="CB113" s="804"/>
      <c r="CC113" s="804"/>
      <c r="CD113" s="804"/>
      <c r="CE113" s="804"/>
      <c r="CF113" s="862">
        <v>7.1</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170884</v>
      </c>
      <c r="AB114" s="767"/>
      <c r="AC114" s="767"/>
      <c r="AD114" s="767"/>
      <c r="AE114" s="768"/>
      <c r="AF114" s="769">
        <v>199285</v>
      </c>
      <c r="AG114" s="767"/>
      <c r="AH114" s="767"/>
      <c r="AI114" s="767"/>
      <c r="AJ114" s="768"/>
      <c r="AK114" s="769">
        <v>207475</v>
      </c>
      <c r="AL114" s="767"/>
      <c r="AM114" s="767"/>
      <c r="AN114" s="767"/>
      <c r="AO114" s="768"/>
      <c r="AP114" s="811">
        <v>0.8</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2778085</v>
      </c>
      <c r="BR114" s="804"/>
      <c r="BS114" s="804"/>
      <c r="BT114" s="804"/>
      <c r="BU114" s="804"/>
      <c r="BV114" s="804">
        <v>2672442</v>
      </c>
      <c r="BW114" s="804"/>
      <c r="BX114" s="804"/>
      <c r="BY114" s="804"/>
      <c r="BZ114" s="804"/>
      <c r="CA114" s="804">
        <v>2505611</v>
      </c>
      <c r="CB114" s="804"/>
      <c r="CC114" s="804"/>
      <c r="CD114" s="804"/>
      <c r="CE114" s="804"/>
      <c r="CF114" s="862">
        <v>10.1</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11034</v>
      </c>
      <c r="AB115" s="906"/>
      <c r="AC115" s="906"/>
      <c r="AD115" s="906"/>
      <c r="AE115" s="907"/>
      <c r="AF115" s="908">
        <v>3887</v>
      </c>
      <c r="AG115" s="906"/>
      <c r="AH115" s="906"/>
      <c r="AI115" s="906"/>
      <c r="AJ115" s="907"/>
      <c r="AK115" s="908">
        <v>4509</v>
      </c>
      <c r="AL115" s="906"/>
      <c r="AM115" s="906"/>
      <c r="AN115" s="906"/>
      <c r="AO115" s="907"/>
      <c r="AP115" s="909">
        <v>0</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v>7141</v>
      </c>
      <c r="CB115" s="804"/>
      <c r="CC115" s="804"/>
      <c r="CD115" s="804"/>
      <c r="CE115" s="804"/>
      <c r="CF115" s="862">
        <v>0</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5235510</v>
      </c>
      <c r="AB117" s="890"/>
      <c r="AC117" s="890"/>
      <c r="AD117" s="890"/>
      <c r="AE117" s="891"/>
      <c r="AF117" s="892">
        <v>5356679</v>
      </c>
      <c r="AG117" s="890"/>
      <c r="AH117" s="890"/>
      <c r="AI117" s="890"/>
      <c r="AJ117" s="891"/>
      <c r="AK117" s="892">
        <v>5168955</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294</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444</v>
      </c>
      <c r="BP119" s="865"/>
      <c r="BQ119" s="866">
        <v>45757018</v>
      </c>
      <c r="BR119" s="832"/>
      <c r="BS119" s="832"/>
      <c r="BT119" s="832"/>
      <c r="BU119" s="832"/>
      <c r="BV119" s="832">
        <v>41815277</v>
      </c>
      <c r="BW119" s="832"/>
      <c r="BX119" s="832"/>
      <c r="BY119" s="832"/>
      <c r="BZ119" s="832"/>
      <c r="CA119" s="832">
        <v>38837191</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18778495</v>
      </c>
      <c r="BR120" s="829"/>
      <c r="BS120" s="829"/>
      <c r="BT120" s="829"/>
      <c r="BU120" s="829"/>
      <c r="BV120" s="829">
        <v>20652624</v>
      </c>
      <c r="BW120" s="829"/>
      <c r="BX120" s="829"/>
      <c r="BY120" s="829"/>
      <c r="BZ120" s="829"/>
      <c r="CA120" s="829">
        <v>20309592</v>
      </c>
      <c r="CB120" s="829"/>
      <c r="CC120" s="829"/>
      <c r="CD120" s="829"/>
      <c r="CE120" s="829"/>
      <c r="CF120" s="853">
        <v>82</v>
      </c>
      <c r="CG120" s="854"/>
      <c r="CH120" s="854"/>
      <c r="CI120" s="854"/>
      <c r="CJ120" s="854"/>
      <c r="CK120" s="855" t="s">
        <v>448</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7112238</v>
      </c>
      <c r="DH120" s="829"/>
      <c r="DI120" s="829"/>
      <c r="DJ120" s="829"/>
      <c r="DK120" s="829"/>
      <c r="DL120" s="829">
        <v>5772191</v>
      </c>
      <c r="DM120" s="829"/>
      <c r="DN120" s="829"/>
      <c r="DO120" s="829"/>
      <c r="DP120" s="829"/>
      <c r="DQ120" s="829">
        <v>5580335</v>
      </c>
      <c r="DR120" s="829"/>
      <c r="DS120" s="829"/>
      <c r="DT120" s="829"/>
      <c r="DU120" s="829"/>
      <c r="DV120" s="830">
        <v>22.5</v>
      </c>
      <c r="DW120" s="830"/>
      <c r="DX120" s="830"/>
      <c r="DY120" s="830"/>
      <c r="DZ120" s="831"/>
    </row>
    <row r="121" spans="1:130" s="224" customFormat="1" ht="26.25" customHeight="1" x14ac:dyDescent="0.2">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3033277</v>
      </c>
      <c r="BR121" s="804"/>
      <c r="BS121" s="804"/>
      <c r="BT121" s="804"/>
      <c r="BU121" s="804"/>
      <c r="BV121" s="804">
        <v>2650620</v>
      </c>
      <c r="BW121" s="804"/>
      <c r="BX121" s="804"/>
      <c r="BY121" s="804"/>
      <c r="BZ121" s="804"/>
      <c r="CA121" s="804">
        <v>2726617</v>
      </c>
      <c r="CB121" s="804"/>
      <c r="CC121" s="804"/>
      <c r="CD121" s="804"/>
      <c r="CE121" s="804"/>
      <c r="CF121" s="862">
        <v>11</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803786</v>
      </c>
      <c r="DH121" s="804"/>
      <c r="DI121" s="804"/>
      <c r="DJ121" s="804"/>
      <c r="DK121" s="804"/>
      <c r="DL121" s="804">
        <v>786174</v>
      </c>
      <c r="DM121" s="804"/>
      <c r="DN121" s="804"/>
      <c r="DO121" s="804"/>
      <c r="DP121" s="804"/>
      <c r="DQ121" s="804">
        <v>770232</v>
      </c>
      <c r="DR121" s="804"/>
      <c r="DS121" s="804"/>
      <c r="DT121" s="804"/>
      <c r="DU121" s="804"/>
      <c r="DV121" s="781">
        <v>3.1</v>
      </c>
      <c r="DW121" s="781"/>
      <c r="DX121" s="781"/>
      <c r="DY121" s="781"/>
      <c r="DZ121" s="782"/>
    </row>
    <row r="122" spans="1:130" s="224" customFormat="1" ht="26.25" customHeight="1" x14ac:dyDescent="0.2">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38758282</v>
      </c>
      <c r="BR122" s="832"/>
      <c r="BS122" s="832"/>
      <c r="BT122" s="832"/>
      <c r="BU122" s="832"/>
      <c r="BV122" s="832">
        <v>36534159</v>
      </c>
      <c r="BW122" s="832"/>
      <c r="BX122" s="832"/>
      <c r="BY122" s="832"/>
      <c r="BZ122" s="832"/>
      <c r="CA122" s="832">
        <v>34453017</v>
      </c>
      <c r="CB122" s="832"/>
      <c r="CC122" s="832"/>
      <c r="CD122" s="832"/>
      <c r="CE122" s="832"/>
      <c r="CF122" s="833">
        <v>139</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452</v>
      </c>
      <c r="BP123" s="865"/>
      <c r="BQ123" s="819">
        <v>60570054</v>
      </c>
      <c r="BR123" s="820"/>
      <c r="BS123" s="820"/>
      <c r="BT123" s="820"/>
      <c r="BU123" s="820"/>
      <c r="BV123" s="820">
        <v>59837403</v>
      </c>
      <c r="BW123" s="820"/>
      <c r="BX123" s="820"/>
      <c r="BY123" s="820"/>
      <c r="BZ123" s="820"/>
      <c r="CA123" s="820">
        <v>57489226</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11034</v>
      </c>
      <c r="AB127" s="767"/>
      <c r="AC127" s="767"/>
      <c r="AD127" s="767"/>
      <c r="AE127" s="768"/>
      <c r="AF127" s="769">
        <v>3887</v>
      </c>
      <c r="AG127" s="767"/>
      <c r="AH127" s="767"/>
      <c r="AI127" s="767"/>
      <c r="AJ127" s="768"/>
      <c r="AK127" s="769">
        <v>4509</v>
      </c>
      <c r="AL127" s="767"/>
      <c r="AM127" s="767"/>
      <c r="AN127" s="767"/>
      <c r="AO127" s="768"/>
      <c r="AP127" s="811">
        <v>0</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404434</v>
      </c>
      <c r="AB128" s="788"/>
      <c r="AC128" s="788"/>
      <c r="AD128" s="788"/>
      <c r="AE128" s="789"/>
      <c r="AF128" s="790">
        <v>390462</v>
      </c>
      <c r="AG128" s="788"/>
      <c r="AH128" s="788"/>
      <c r="AI128" s="788"/>
      <c r="AJ128" s="789"/>
      <c r="AK128" s="790">
        <v>367540</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11.87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v>7141</v>
      </c>
      <c r="DR128" s="778"/>
      <c r="DS128" s="778"/>
      <c r="DT128" s="778"/>
      <c r="DU128" s="778"/>
      <c r="DV128" s="779">
        <v>0</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28869208</v>
      </c>
      <c r="AB129" s="767"/>
      <c r="AC129" s="767"/>
      <c r="AD129" s="767"/>
      <c r="AE129" s="768"/>
      <c r="AF129" s="769">
        <v>28311745</v>
      </c>
      <c r="AG129" s="767"/>
      <c r="AH129" s="767"/>
      <c r="AI129" s="767"/>
      <c r="AJ129" s="768"/>
      <c r="AK129" s="769">
        <v>28680472</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16.87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4156060</v>
      </c>
      <c r="AB130" s="767"/>
      <c r="AC130" s="767"/>
      <c r="AD130" s="767"/>
      <c r="AE130" s="768"/>
      <c r="AF130" s="769">
        <v>4087194</v>
      </c>
      <c r="AG130" s="767"/>
      <c r="AH130" s="767"/>
      <c r="AI130" s="767"/>
      <c r="AJ130" s="768"/>
      <c r="AK130" s="769">
        <v>3898343</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3.3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24713148</v>
      </c>
      <c r="AB131" s="751"/>
      <c r="AC131" s="751"/>
      <c r="AD131" s="751"/>
      <c r="AE131" s="752"/>
      <c r="AF131" s="753">
        <v>24224551</v>
      </c>
      <c r="AG131" s="751"/>
      <c r="AH131" s="751"/>
      <c r="AI131" s="751"/>
      <c r="AJ131" s="752"/>
      <c r="AK131" s="753">
        <v>24782129</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2.7314043520000002</v>
      </c>
      <c r="AB132" s="732"/>
      <c r="AC132" s="732"/>
      <c r="AD132" s="732"/>
      <c r="AE132" s="733"/>
      <c r="AF132" s="734">
        <v>3.6286451710000001</v>
      </c>
      <c r="AG132" s="732"/>
      <c r="AH132" s="732"/>
      <c r="AI132" s="732"/>
      <c r="AJ132" s="733"/>
      <c r="AK132" s="734">
        <v>3.644045271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3.1</v>
      </c>
      <c r="AB133" s="711"/>
      <c r="AC133" s="711"/>
      <c r="AD133" s="711"/>
      <c r="AE133" s="712"/>
      <c r="AF133" s="710">
        <v>3</v>
      </c>
      <c r="AG133" s="711"/>
      <c r="AH133" s="711"/>
      <c r="AI133" s="711"/>
      <c r="AJ133" s="712"/>
      <c r="AK133" s="710">
        <v>3.3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h9el+isdeUoGg1b0jwTB2ykMBsaApsFBXzz9rA0r9k2pYOjZtCYyoYzsHhMlEKLbMqICq98z8rTiJOV0wWlOA==" saltValue="rLyULhQaoraungVt7dP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exW5XnwLXgIgmZLRCeq48H+CNZGhsulIQTz9wkA6iXtYhb1xZb8l5bfFtq3NCv8gtBBrTLPlkW5iqIodvq2eA==" saltValue="XgmLIPgZSoLvPwZ+ljvc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5F4gMPozzwacELM0i9X/inlJ7n4b1Ibu2qehicplIw1Vx90TMLTRw7s9pJYkwwRVtBA6mO0JH161zbF0tpHw==" saltValue="ZRSsEjeVsa+cn/3mlVtB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05" t="s">
        <v>481</v>
      </c>
      <c r="AP7" s="265"/>
      <c r="AQ7" s="266" t="s">
        <v>482</v>
      </c>
      <c r="AR7" s="267"/>
    </row>
    <row r="8" spans="1:46" ht="13" x14ac:dyDescent="0.2">
      <c r="A8" s="259"/>
      <c r="AK8" s="268"/>
      <c r="AL8" s="269"/>
      <c r="AM8" s="269"/>
      <c r="AN8" s="270"/>
      <c r="AO8" s="1106"/>
      <c r="AP8" s="271" t="s">
        <v>483</v>
      </c>
      <c r="AQ8" s="272" t="s">
        <v>484</v>
      </c>
      <c r="AR8" s="273" t="s">
        <v>485</v>
      </c>
    </row>
    <row r="9" spans="1:46" ht="13" x14ac:dyDescent="0.2">
      <c r="A9" s="259"/>
      <c r="AK9" s="1117" t="s">
        <v>486</v>
      </c>
      <c r="AL9" s="1118"/>
      <c r="AM9" s="1118"/>
      <c r="AN9" s="1119"/>
      <c r="AO9" s="274">
        <v>7690510</v>
      </c>
      <c r="AP9" s="274">
        <v>66222</v>
      </c>
      <c r="AQ9" s="275">
        <v>75670</v>
      </c>
      <c r="AR9" s="276">
        <v>-12.5</v>
      </c>
    </row>
    <row r="10" spans="1:46" ht="13.5" customHeight="1" x14ac:dyDescent="0.2">
      <c r="A10" s="259"/>
      <c r="AK10" s="1117" t="s">
        <v>487</v>
      </c>
      <c r="AL10" s="1118"/>
      <c r="AM10" s="1118"/>
      <c r="AN10" s="1119"/>
      <c r="AO10" s="277">
        <v>1396297</v>
      </c>
      <c r="AP10" s="277">
        <v>12023</v>
      </c>
      <c r="AQ10" s="278">
        <v>7715</v>
      </c>
      <c r="AR10" s="279">
        <v>55.8</v>
      </c>
    </row>
    <row r="11" spans="1:46" ht="13.5" customHeight="1" x14ac:dyDescent="0.2">
      <c r="A11" s="259"/>
      <c r="AK11" s="1117" t="s">
        <v>488</v>
      </c>
      <c r="AL11" s="1118"/>
      <c r="AM11" s="1118"/>
      <c r="AN11" s="1119"/>
      <c r="AO11" s="277">
        <v>1954</v>
      </c>
      <c r="AP11" s="277">
        <v>17</v>
      </c>
      <c r="AQ11" s="278">
        <v>1638</v>
      </c>
      <c r="AR11" s="279">
        <v>-99</v>
      </c>
    </row>
    <row r="12" spans="1:46" ht="13.5" customHeight="1" x14ac:dyDescent="0.2">
      <c r="A12" s="259"/>
      <c r="AK12" s="1117" t="s">
        <v>489</v>
      </c>
      <c r="AL12" s="1118"/>
      <c r="AM12" s="1118"/>
      <c r="AN12" s="1119"/>
      <c r="AO12" s="277" t="s">
        <v>490</v>
      </c>
      <c r="AP12" s="277" t="s">
        <v>490</v>
      </c>
      <c r="AQ12" s="278">
        <v>17</v>
      </c>
      <c r="AR12" s="279" t="s">
        <v>490</v>
      </c>
    </row>
    <row r="13" spans="1:46" ht="13.5" customHeight="1" x14ac:dyDescent="0.2">
      <c r="A13" s="259"/>
      <c r="AK13" s="1117" t="s">
        <v>491</v>
      </c>
      <c r="AL13" s="1118"/>
      <c r="AM13" s="1118"/>
      <c r="AN13" s="1119"/>
      <c r="AO13" s="277">
        <v>308820</v>
      </c>
      <c r="AP13" s="277">
        <v>2659</v>
      </c>
      <c r="AQ13" s="278">
        <v>2355</v>
      </c>
      <c r="AR13" s="279">
        <v>12.9</v>
      </c>
    </row>
    <row r="14" spans="1:46" ht="13.5" customHeight="1" x14ac:dyDescent="0.2">
      <c r="A14" s="259"/>
      <c r="AK14" s="1117" t="s">
        <v>492</v>
      </c>
      <c r="AL14" s="1118"/>
      <c r="AM14" s="1118"/>
      <c r="AN14" s="1119"/>
      <c r="AO14" s="277">
        <v>93181</v>
      </c>
      <c r="AP14" s="277">
        <v>802</v>
      </c>
      <c r="AQ14" s="278">
        <v>2187</v>
      </c>
      <c r="AR14" s="279">
        <v>-63.3</v>
      </c>
    </row>
    <row r="15" spans="1:46" ht="13.5" customHeight="1" x14ac:dyDescent="0.2">
      <c r="A15" s="259"/>
      <c r="AK15" s="1120" t="s">
        <v>493</v>
      </c>
      <c r="AL15" s="1121"/>
      <c r="AM15" s="1121"/>
      <c r="AN15" s="1122"/>
      <c r="AO15" s="277">
        <v>-514621</v>
      </c>
      <c r="AP15" s="277">
        <v>-4431</v>
      </c>
      <c r="AQ15" s="278">
        <v>-4208</v>
      </c>
      <c r="AR15" s="279">
        <v>5.3</v>
      </c>
    </row>
    <row r="16" spans="1:46" ht="13" x14ac:dyDescent="0.2">
      <c r="A16" s="259"/>
      <c r="AK16" s="1120" t="s">
        <v>177</v>
      </c>
      <c r="AL16" s="1121"/>
      <c r="AM16" s="1121"/>
      <c r="AN16" s="1122"/>
      <c r="AO16" s="277">
        <v>8976141</v>
      </c>
      <c r="AP16" s="277">
        <v>77292</v>
      </c>
      <c r="AQ16" s="278">
        <v>85373</v>
      </c>
      <c r="AR16" s="279">
        <v>-9.5</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23" t="s">
        <v>498</v>
      </c>
      <c r="AL21" s="1124"/>
      <c r="AM21" s="1124"/>
      <c r="AN21" s="1125"/>
      <c r="AO21" s="289">
        <v>6.45</v>
      </c>
      <c r="AP21" s="290">
        <v>7.99</v>
      </c>
      <c r="AQ21" s="291">
        <v>-1.54</v>
      </c>
      <c r="AS21" s="292"/>
      <c r="AT21" s="288"/>
    </row>
    <row r="22" spans="1:46" s="260" customFormat="1" ht="13" x14ac:dyDescent="0.2">
      <c r="A22" s="288"/>
      <c r="AK22" s="1123" t="s">
        <v>499</v>
      </c>
      <c r="AL22" s="1124"/>
      <c r="AM22" s="1124"/>
      <c r="AN22" s="1125"/>
      <c r="AO22" s="293">
        <v>98.6</v>
      </c>
      <c r="AP22" s="294">
        <v>97.8</v>
      </c>
      <c r="AQ22" s="295">
        <v>0.8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05" t="s">
        <v>481</v>
      </c>
      <c r="AP30" s="265"/>
      <c r="AQ30" s="266" t="s">
        <v>482</v>
      </c>
      <c r="AR30" s="267"/>
    </row>
    <row r="31" spans="1:46" ht="13" x14ac:dyDescent="0.2">
      <c r="A31" s="259"/>
      <c r="AK31" s="268"/>
      <c r="AL31" s="269"/>
      <c r="AM31" s="269"/>
      <c r="AN31" s="270"/>
      <c r="AO31" s="1106"/>
      <c r="AP31" s="271" t="s">
        <v>483</v>
      </c>
      <c r="AQ31" s="272" t="s">
        <v>484</v>
      </c>
      <c r="AR31" s="273" t="s">
        <v>485</v>
      </c>
    </row>
    <row r="32" spans="1:46" ht="27" customHeight="1" x14ac:dyDescent="0.2">
      <c r="A32" s="259"/>
      <c r="AK32" s="1107" t="s">
        <v>503</v>
      </c>
      <c r="AL32" s="1108"/>
      <c r="AM32" s="1108"/>
      <c r="AN32" s="1109"/>
      <c r="AO32" s="303">
        <v>4222610</v>
      </c>
      <c r="AP32" s="303">
        <v>36360</v>
      </c>
      <c r="AQ32" s="304">
        <v>58230</v>
      </c>
      <c r="AR32" s="305">
        <v>-37.6</v>
      </c>
    </row>
    <row r="33" spans="1:46" ht="13.5" customHeight="1" x14ac:dyDescent="0.2">
      <c r="A33" s="259"/>
      <c r="AK33" s="1107" t="s">
        <v>504</v>
      </c>
      <c r="AL33" s="1108"/>
      <c r="AM33" s="1108"/>
      <c r="AN33" s="1109"/>
      <c r="AO33" s="303" t="s">
        <v>490</v>
      </c>
      <c r="AP33" s="303" t="s">
        <v>490</v>
      </c>
      <c r="AQ33" s="304" t="s">
        <v>490</v>
      </c>
      <c r="AR33" s="305" t="s">
        <v>490</v>
      </c>
    </row>
    <row r="34" spans="1:46" ht="27" customHeight="1" x14ac:dyDescent="0.2">
      <c r="A34" s="259"/>
      <c r="AK34" s="1107" t="s">
        <v>505</v>
      </c>
      <c r="AL34" s="1108"/>
      <c r="AM34" s="1108"/>
      <c r="AN34" s="1109"/>
      <c r="AO34" s="303" t="s">
        <v>490</v>
      </c>
      <c r="AP34" s="303" t="s">
        <v>490</v>
      </c>
      <c r="AQ34" s="304">
        <v>23</v>
      </c>
      <c r="AR34" s="305" t="s">
        <v>490</v>
      </c>
    </row>
    <row r="35" spans="1:46" ht="27" customHeight="1" x14ac:dyDescent="0.2">
      <c r="A35" s="259"/>
      <c r="AK35" s="1107" t="s">
        <v>506</v>
      </c>
      <c r="AL35" s="1108"/>
      <c r="AM35" s="1108"/>
      <c r="AN35" s="1109"/>
      <c r="AO35" s="303">
        <v>734361</v>
      </c>
      <c r="AP35" s="303">
        <v>6323</v>
      </c>
      <c r="AQ35" s="304">
        <v>14509</v>
      </c>
      <c r="AR35" s="305">
        <v>-56.4</v>
      </c>
    </row>
    <row r="36" spans="1:46" ht="27" customHeight="1" x14ac:dyDescent="0.2">
      <c r="A36" s="259"/>
      <c r="AK36" s="1107" t="s">
        <v>507</v>
      </c>
      <c r="AL36" s="1108"/>
      <c r="AM36" s="1108"/>
      <c r="AN36" s="1109"/>
      <c r="AO36" s="303">
        <v>207475</v>
      </c>
      <c r="AP36" s="303">
        <v>1787</v>
      </c>
      <c r="AQ36" s="304">
        <v>975</v>
      </c>
      <c r="AR36" s="305">
        <v>83.3</v>
      </c>
    </row>
    <row r="37" spans="1:46" ht="13.5" customHeight="1" x14ac:dyDescent="0.2">
      <c r="A37" s="259"/>
      <c r="AK37" s="1107" t="s">
        <v>508</v>
      </c>
      <c r="AL37" s="1108"/>
      <c r="AM37" s="1108"/>
      <c r="AN37" s="1109"/>
      <c r="AO37" s="303">
        <v>4509</v>
      </c>
      <c r="AP37" s="303">
        <v>39</v>
      </c>
      <c r="AQ37" s="304">
        <v>408</v>
      </c>
      <c r="AR37" s="305">
        <v>-90.4</v>
      </c>
    </row>
    <row r="38" spans="1:46" ht="27" customHeight="1" x14ac:dyDescent="0.2">
      <c r="A38" s="259"/>
      <c r="AK38" s="1110" t="s">
        <v>509</v>
      </c>
      <c r="AL38" s="1111"/>
      <c r="AM38" s="1111"/>
      <c r="AN38" s="1112"/>
      <c r="AO38" s="306" t="s">
        <v>490</v>
      </c>
      <c r="AP38" s="306" t="s">
        <v>490</v>
      </c>
      <c r="AQ38" s="307">
        <v>0</v>
      </c>
      <c r="AR38" s="295" t="s">
        <v>490</v>
      </c>
      <c r="AS38" s="302"/>
    </row>
    <row r="39" spans="1:46" ht="13" x14ac:dyDescent="0.2">
      <c r="A39" s="259"/>
      <c r="AK39" s="1110" t="s">
        <v>510</v>
      </c>
      <c r="AL39" s="1111"/>
      <c r="AM39" s="1111"/>
      <c r="AN39" s="1112"/>
      <c r="AO39" s="303">
        <v>-367540</v>
      </c>
      <c r="AP39" s="303">
        <v>-3165</v>
      </c>
      <c r="AQ39" s="304">
        <v>-3837</v>
      </c>
      <c r="AR39" s="305">
        <v>-17.5</v>
      </c>
      <c r="AS39" s="302"/>
    </row>
    <row r="40" spans="1:46" ht="27" customHeight="1" x14ac:dyDescent="0.2">
      <c r="A40" s="259"/>
      <c r="AK40" s="1107" t="s">
        <v>511</v>
      </c>
      <c r="AL40" s="1108"/>
      <c r="AM40" s="1108"/>
      <c r="AN40" s="1109"/>
      <c r="AO40" s="303">
        <v>-3898343</v>
      </c>
      <c r="AP40" s="303">
        <v>-33568</v>
      </c>
      <c r="AQ40" s="304">
        <v>-50002</v>
      </c>
      <c r="AR40" s="305">
        <v>-32.9</v>
      </c>
      <c r="AS40" s="302"/>
    </row>
    <row r="41" spans="1:46" ht="13" x14ac:dyDescent="0.2">
      <c r="A41" s="259"/>
      <c r="AK41" s="1113" t="s">
        <v>287</v>
      </c>
      <c r="AL41" s="1114"/>
      <c r="AM41" s="1114"/>
      <c r="AN41" s="1115"/>
      <c r="AO41" s="303">
        <v>903072</v>
      </c>
      <c r="AP41" s="303">
        <v>7776</v>
      </c>
      <c r="AQ41" s="304">
        <v>20306</v>
      </c>
      <c r="AR41" s="305">
        <v>-61.7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00" t="s">
        <v>481</v>
      </c>
      <c r="AN49" s="1102" t="s">
        <v>514</v>
      </c>
      <c r="AO49" s="1103"/>
      <c r="AP49" s="1103"/>
      <c r="AQ49" s="1103"/>
      <c r="AR49" s="1104"/>
    </row>
    <row r="50" spans="1:44" ht="13" x14ac:dyDescent="0.2">
      <c r="A50" s="259"/>
      <c r="AK50" s="317"/>
      <c r="AL50" s="318"/>
      <c r="AM50" s="1101"/>
      <c r="AN50" s="319" t="s">
        <v>515</v>
      </c>
      <c r="AO50" s="320" t="s">
        <v>516</v>
      </c>
      <c r="AP50" s="321" t="s">
        <v>517</v>
      </c>
      <c r="AQ50" s="322" t="s">
        <v>518</v>
      </c>
      <c r="AR50" s="323" t="s">
        <v>519</v>
      </c>
    </row>
    <row r="51" spans="1:44" ht="13" x14ac:dyDescent="0.2">
      <c r="A51" s="259"/>
      <c r="AK51" s="315" t="s">
        <v>520</v>
      </c>
      <c r="AL51" s="316"/>
      <c r="AM51" s="324">
        <v>6701721</v>
      </c>
      <c r="AN51" s="325">
        <v>57056</v>
      </c>
      <c r="AO51" s="326">
        <v>-15.8</v>
      </c>
      <c r="AP51" s="327">
        <v>72051</v>
      </c>
      <c r="AQ51" s="328">
        <v>7.8</v>
      </c>
      <c r="AR51" s="329">
        <v>-23.6</v>
      </c>
    </row>
    <row r="52" spans="1:44" ht="13" x14ac:dyDescent="0.2">
      <c r="A52" s="259"/>
      <c r="AK52" s="330"/>
      <c r="AL52" s="331" t="s">
        <v>521</v>
      </c>
      <c r="AM52" s="332">
        <v>2173710</v>
      </c>
      <c r="AN52" s="333">
        <v>18506</v>
      </c>
      <c r="AO52" s="334">
        <v>-35</v>
      </c>
      <c r="AP52" s="335">
        <v>34140</v>
      </c>
      <c r="AQ52" s="336">
        <v>4.2</v>
      </c>
      <c r="AR52" s="337">
        <v>-39.200000000000003</v>
      </c>
    </row>
    <row r="53" spans="1:44" ht="13" x14ac:dyDescent="0.2">
      <c r="A53" s="259"/>
      <c r="AK53" s="315" t="s">
        <v>522</v>
      </c>
      <c r="AL53" s="316"/>
      <c r="AM53" s="324">
        <v>6761299</v>
      </c>
      <c r="AN53" s="325">
        <v>57718</v>
      </c>
      <c r="AO53" s="326">
        <v>1.2</v>
      </c>
      <c r="AP53" s="327">
        <v>72756</v>
      </c>
      <c r="AQ53" s="328">
        <v>1</v>
      </c>
      <c r="AR53" s="329">
        <v>0.2</v>
      </c>
    </row>
    <row r="54" spans="1:44" ht="13" x14ac:dyDescent="0.2">
      <c r="A54" s="259"/>
      <c r="AK54" s="330"/>
      <c r="AL54" s="331" t="s">
        <v>521</v>
      </c>
      <c r="AM54" s="332">
        <v>2283721</v>
      </c>
      <c r="AN54" s="333">
        <v>19495</v>
      </c>
      <c r="AO54" s="334">
        <v>5.3</v>
      </c>
      <c r="AP54" s="335">
        <v>32117</v>
      </c>
      <c r="AQ54" s="336">
        <v>-5.9</v>
      </c>
      <c r="AR54" s="337">
        <v>11.2</v>
      </c>
    </row>
    <row r="55" spans="1:44" ht="13" x14ac:dyDescent="0.2">
      <c r="A55" s="259"/>
      <c r="AK55" s="315" t="s">
        <v>523</v>
      </c>
      <c r="AL55" s="316"/>
      <c r="AM55" s="324">
        <v>4805315</v>
      </c>
      <c r="AN55" s="325">
        <v>41069</v>
      </c>
      <c r="AO55" s="326">
        <v>-28.8</v>
      </c>
      <c r="AP55" s="327">
        <v>62281</v>
      </c>
      <c r="AQ55" s="328">
        <v>-14.4</v>
      </c>
      <c r="AR55" s="329">
        <v>-14.4</v>
      </c>
    </row>
    <row r="56" spans="1:44" ht="13" x14ac:dyDescent="0.2">
      <c r="A56" s="259"/>
      <c r="AK56" s="330"/>
      <c r="AL56" s="331" t="s">
        <v>521</v>
      </c>
      <c r="AM56" s="332">
        <v>2882363</v>
      </c>
      <c r="AN56" s="333">
        <v>24635</v>
      </c>
      <c r="AO56" s="334">
        <v>26.4</v>
      </c>
      <c r="AP56" s="335">
        <v>38152</v>
      </c>
      <c r="AQ56" s="336">
        <v>18.8</v>
      </c>
      <c r="AR56" s="337">
        <v>7.6</v>
      </c>
    </row>
    <row r="57" spans="1:44" ht="13" x14ac:dyDescent="0.2">
      <c r="A57" s="259"/>
      <c r="AK57" s="315" t="s">
        <v>524</v>
      </c>
      <c r="AL57" s="316"/>
      <c r="AM57" s="324">
        <v>4724336</v>
      </c>
      <c r="AN57" s="325">
        <v>40471</v>
      </c>
      <c r="AO57" s="326">
        <v>-1.5</v>
      </c>
      <c r="AP57" s="327">
        <v>58940</v>
      </c>
      <c r="AQ57" s="328">
        <v>-5.4</v>
      </c>
      <c r="AR57" s="329">
        <v>3.9</v>
      </c>
    </row>
    <row r="58" spans="1:44" ht="13" x14ac:dyDescent="0.2">
      <c r="A58" s="259"/>
      <c r="AK58" s="330"/>
      <c r="AL58" s="331" t="s">
        <v>521</v>
      </c>
      <c r="AM58" s="332">
        <v>1859805</v>
      </c>
      <c r="AN58" s="333">
        <v>15932</v>
      </c>
      <c r="AO58" s="334">
        <v>-35.299999999999997</v>
      </c>
      <c r="AP58" s="335">
        <v>33486</v>
      </c>
      <c r="AQ58" s="336">
        <v>-12.2</v>
      </c>
      <c r="AR58" s="337">
        <v>-23.1</v>
      </c>
    </row>
    <row r="59" spans="1:44" ht="13" x14ac:dyDescent="0.2">
      <c r="A59" s="259"/>
      <c r="AK59" s="315" t="s">
        <v>525</v>
      </c>
      <c r="AL59" s="316"/>
      <c r="AM59" s="324">
        <v>4354650</v>
      </c>
      <c r="AN59" s="325">
        <v>37497</v>
      </c>
      <c r="AO59" s="326">
        <v>-7.3</v>
      </c>
      <c r="AP59" s="327">
        <v>57336</v>
      </c>
      <c r="AQ59" s="328">
        <v>-2.7</v>
      </c>
      <c r="AR59" s="329">
        <v>-4.5999999999999996</v>
      </c>
    </row>
    <row r="60" spans="1:44" ht="13" x14ac:dyDescent="0.2">
      <c r="A60" s="259"/>
      <c r="AK60" s="330"/>
      <c r="AL60" s="331" t="s">
        <v>521</v>
      </c>
      <c r="AM60" s="332">
        <v>1877881</v>
      </c>
      <c r="AN60" s="333">
        <v>16170</v>
      </c>
      <c r="AO60" s="334">
        <v>1.5</v>
      </c>
      <c r="AP60" s="335">
        <v>34481</v>
      </c>
      <c r="AQ60" s="336">
        <v>3</v>
      </c>
      <c r="AR60" s="337">
        <v>-1.5</v>
      </c>
    </row>
    <row r="61" spans="1:44" ht="13" x14ac:dyDescent="0.2">
      <c r="A61" s="259"/>
      <c r="AK61" s="315" t="s">
        <v>526</v>
      </c>
      <c r="AL61" s="338"/>
      <c r="AM61" s="324">
        <v>5469464</v>
      </c>
      <c r="AN61" s="325">
        <v>46762</v>
      </c>
      <c r="AO61" s="326">
        <v>-10.4</v>
      </c>
      <c r="AP61" s="327">
        <v>64673</v>
      </c>
      <c r="AQ61" s="339">
        <v>-2.7</v>
      </c>
      <c r="AR61" s="329">
        <v>-7.7</v>
      </c>
    </row>
    <row r="62" spans="1:44" ht="13" x14ac:dyDescent="0.2">
      <c r="A62" s="259"/>
      <c r="AK62" s="330"/>
      <c r="AL62" s="331" t="s">
        <v>521</v>
      </c>
      <c r="AM62" s="332">
        <v>2215496</v>
      </c>
      <c r="AN62" s="333">
        <v>18948</v>
      </c>
      <c r="AO62" s="334">
        <v>-7.4</v>
      </c>
      <c r="AP62" s="335">
        <v>34475</v>
      </c>
      <c r="AQ62" s="336">
        <v>1.6</v>
      </c>
      <c r="AR62" s="337">
        <v>-9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McmJJFqUdpBwcVu9l+G7Z0+d+B0F/Vvl8qcIeJHyzjx7Oj2hHeqXi8uT4FG6x6cOyddUnV8KRoYNT/V2dVwnA==" saltValue="GosshfWDimK+GpV4honu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gYP/br7GDox9H4FUg3xWnLhMaarAN+GMp+sOqXe+NQPOY5qERHtHOANpBdjEePhIW78xg712pUrWiTgZ0QcQ/g==" saltValue="0IeaPAntfFKZXEi2o99M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tbs4ZwIkVZzfslEclZxgsKb3QZhuX0zn29xBwajXEBkhDyRaAxpGvzm81V0S/h2N/GtXchlS++Z5lDihygrCtw==" saltValue="n8/AM1Sy1ljIIxUovSIs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19.45</v>
      </c>
      <c r="G47" s="12">
        <v>20.02</v>
      </c>
      <c r="H47" s="12">
        <v>21.11</v>
      </c>
      <c r="I47" s="12">
        <v>21.6</v>
      </c>
      <c r="J47" s="13">
        <v>19.899999999999999</v>
      </c>
    </row>
    <row r="48" spans="2:10" ht="57.75" customHeight="1" x14ac:dyDescent="0.2">
      <c r="B48" s="14"/>
      <c r="C48" s="1128" t="s">
        <v>4</v>
      </c>
      <c r="D48" s="1128"/>
      <c r="E48" s="1129"/>
      <c r="F48" s="15">
        <v>8.48</v>
      </c>
      <c r="G48" s="16">
        <v>8.9700000000000006</v>
      </c>
      <c r="H48" s="16">
        <v>12.83</v>
      </c>
      <c r="I48" s="16">
        <v>8.84</v>
      </c>
      <c r="J48" s="17">
        <v>9.48</v>
      </c>
    </row>
    <row r="49" spans="2:10" ht="57.75" customHeight="1" thickBot="1" x14ac:dyDescent="0.25">
      <c r="B49" s="18"/>
      <c r="C49" s="1130" t="s">
        <v>5</v>
      </c>
      <c r="D49" s="1130"/>
      <c r="E49" s="1131"/>
      <c r="F49" s="19" t="s">
        <v>533</v>
      </c>
      <c r="G49" s="20">
        <v>1.41</v>
      </c>
      <c r="H49" s="20">
        <v>6.09</v>
      </c>
      <c r="I49" s="20" t="s">
        <v>534</v>
      </c>
      <c r="J49" s="21" t="s">
        <v>535</v>
      </c>
    </row>
    <row r="50" spans="2:10" ht="13" x14ac:dyDescent="0.2"/>
  </sheetData>
  <sheetProtection algorithmName="SHA-512" hashValue="4AnyVIGHXUWjhrVRaboy/uD2K645dOEKttr7x5ypOkoE++RYI0yAy7vonUCqFEYOzyjv6tJhFSXYr4T/owdqUQ==" saltValue="+LQTIimv26gEMcPstEG4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536</v>
      </c>
      <c r="D34" s="1136"/>
      <c r="E34" s="1137"/>
      <c r="F34" s="32">
        <v>8.4600000000000009</v>
      </c>
      <c r="G34" s="33">
        <v>8.9700000000000006</v>
      </c>
      <c r="H34" s="33">
        <v>12.81</v>
      </c>
      <c r="I34" s="33">
        <v>8.82</v>
      </c>
      <c r="J34" s="34">
        <v>9.4700000000000006</v>
      </c>
      <c r="K34" s="22"/>
      <c r="L34" s="22"/>
      <c r="M34" s="22"/>
      <c r="N34" s="22"/>
      <c r="O34" s="22"/>
      <c r="P34" s="22"/>
    </row>
    <row r="35" spans="1:16" ht="39" customHeight="1" x14ac:dyDescent="0.2">
      <c r="A35" s="22"/>
      <c r="B35" s="35"/>
      <c r="C35" s="1132" t="s">
        <v>537</v>
      </c>
      <c r="D35" s="1132"/>
      <c r="E35" s="1133"/>
      <c r="F35" s="36">
        <v>6.27</v>
      </c>
      <c r="G35" s="37">
        <v>5.96</v>
      </c>
      <c r="H35" s="37">
        <v>6.02</v>
      </c>
      <c r="I35" s="37">
        <v>6.96</v>
      </c>
      <c r="J35" s="38">
        <v>7.93</v>
      </c>
      <c r="K35" s="22"/>
      <c r="L35" s="22"/>
      <c r="M35" s="22"/>
      <c r="N35" s="22"/>
      <c r="O35" s="22"/>
      <c r="P35" s="22"/>
    </row>
    <row r="36" spans="1:16" ht="39" customHeight="1" x14ac:dyDescent="0.2">
      <c r="A36" s="22"/>
      <c r="B36" s="35"/>
      <c r="C36" s="1132" t="s">
        <v>538</v>
      </c>
      <c r="D36" s="1132"/>
      <c r="E36" s="1133"/>
      <c r="F36" s="36">
        <v>0</v>
      </c>
      <c r="G36" s="37">
        <v>0.26</v>
      </c>
      <c r="H36" s="37">
        <v>1.46</v>
      </c>
      <c r="I36" s="37">
        <v>2.84</v>
      </c>
      <c r="J36" s="38">
        <v>2.5299999999999998</v>
      </c>
      <c r="K36" s="22"/>
      <c r="L36" s="22"/>
      <c r="M36" s="22"/>
      <c r="N36" s="22"/>
      <c r="O36" s="22"/>
      <c r="P36" s="22"/>
    </row>
    <row r="37" spans="1:16" ht="39" customHeight="1" x14ac:dyDescent="0.2">
      <c r="A37" s="22"/>
      <c r="B37" s="35"/>
      <c r="C37" s="1132" t="s">
        <v>539</v>
      </c>
      <c r="D37" s="1132"/>
      <c r="E37" s="1133"/>
      <c r="F37" s="36">
        <v>1.57</v>
      </c>
      <c r="G37" s="37">
        <v>2.16</v>
      </c>
      <c r="H37" s="37">
        <v>1.71</v>
      </c>
      <c r="I37" s="37">
        <v>2.12</v>
      </c>
      <c r="J37" s="38">
        <v>2.17</v>
      </c>
      <c r="K37" s="22"/>
      <c r="L37" s="22"/>
      <c r="M37" s="22"/>
      <c r="N37" s="22"/>
      <c r="O37" s="22"/>
      <c r="P37" s="22"/>
    </row>
    <row r="38" spans="1:16" ht="39" customHeight="1" x14ac:dyDescent="0.2">
      <c r="A38" s="22"/>
      <c r="B38" s="35"/>
      <c r="C38" s="1132" t="s">
        <v>540</v>
      </c>
      <c r="D38" s="1132"/>
      <c r="E38" s="1133"/>
      <c r="F38" s="36" t="s">
        <v>490</v>
      </c>
      <c r="G38" s="37">
        <v>1.17</v>
      </c>
      <c r="H38" s="37">
        <v>1.18</v>
      </c>
      <c r="I38" s="37">
        <v>1.5</v>
      </c>
      <c r="J38" s="38">
        <v>1.54</v>
      </c>
      <c r="K38" s="22"/>
      <c r="L38" s="22"/>
      <c r="M38" s="22"/>
      <c r="N38" s="22"/>
      <c r="O38" s="22"/>
      <c r="P38" s="22"/>
    </row>
    <row r="39" spans="1:16" ht="39" customHeight="1" x14ac:dyDescent="0.2">
      <c r="A39" s="22"/>
      <c r="B39" s="35"/>
      <c r="C39" s="1132" t="s">
        <v>541</v>
      </c>
      <c r="D39" s="1132"/>
      <c r="E39" s="1133"/>
      <c r="F39" s="36">
        <v>0.98</v>
      </c>
      <c r="G39" s="37">
        <v>1.19</v>
      </c>
      <c r="H39" s="37">
        <v>1</v>
      </c>
      <c r="I39" s="37">
        <v>0.61</v>
      </c>
      <c r="J39" s="38">
        <v>0.36</v>
      </c>
      <c r="K39" s="22"/>
      <c r="L39" s="22"/>
      <c r="M39" s="22"/>
      <c r="N39" s="22"/>
      <c r="O39" s="22"/>
      <c r="P39" s="22"/>
    </row>
    <row r="40" spans="1:16" ht="39" customHeight="1" x14ac:dyDescent="0.2">
      <c r="A40" s="22"/>
      <c r="B40" s="35"/>
      <c r="C40" s="1132" t="s">
        <v>542</v>
      </c>
      <c r="D40" s="1132"/>
      <c r="E40" s="1133"/>
      <c r="F40" s="36">
        <v>0.03</v>
      </c>
      <c r="G40" s="37">
        <v>0.04</v>
      </c>
      <c r="H40" s="37">
        <v>0.04</v>
      </c>
      <c r="I40" s="37">
        <v>0.04</v>
      </c>
      <c r="J40" s="38">
        <v>0.05</v>
      </c>
      <c r="K40" s="22"/>
      <c r="L40" s="22"/>
      <c r="M40" s="22"/>
      <c r="N40" s="22"/>
      <c r="O40" s="22"/>
      <c r="P40" s="22"/>
    </row>
    <row r="41" spans="1:16" ht="39" customHeight="1" x14ac:dyDescent="0.2">
      <c r="A41" s="22"/>
      <c r="B41" s="35"/>
      <c r="C41" s="1132" t="s">
        <v>543</v>
      </c>
      <c r="D41" s="1132"/>
      <c r="E41" s="1133"/>
      <c r="F41" s="36">
        <v>0.01</v>
      </c>
      <c r="G41" s="37">
        <v>0</v>
      </c>
      <c r="H41" s="37">
        <v>0.01</v>
      </c>
      <c r="I41" s="37">
        <v>0.01</v>
      </c>
      <c r="J41" s="38">
        <v>0.01</v>
      </c>
      <c r="K41" s="22"/>
      <c r="L41" s="22"/>
      <c r="M41" s="22"/>
      <c r="N41" s="22"/>
      <c r="O41" s="22"/>
      <c r="P41" s="22"/>
    </row>
    <row r="42" spans="1:16" ht="39" customHeight="1" x14ac:dyDescent="0.2">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545</v>
      </c>
      <c r="D43" s="1134"/>
      <c r="E43" s="1135"/>
      <c r="F43" s="41">
        <v>0.08</v>
      </c>
      <c r="G43" s="42">
        <v>0.01</v>
      </c>
      <c r="H43" s="42">
        <v>0.06</v>
      </c>
      <c r="I43" s="42">
        <v>0.02</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lnaAvumzSYzXTEZddpWEdfZvuMCwjVcmaZwi2REDCKbV4L+64NwT2vpj9aatddu8D1Mqzjl7CGGFC8OBw/yA==" saltValue="n94x7JOSpknmNdiCcIz8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4445</v>
      </c>
      <c r="L45" s="58">
        <v>4237</v>
      </c>
      <c r="M45" s="58">
        <v>4239</v>
      </c>
      <c r="N45" s="58">
        <v>4323</v>
      </c>
      <c r="O45" s="59">
        <v>4223</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2">
      <c r="A48" s="46"/>
      <c r="B48" s="1163"/>
      <c r="C48" s="1164"/>
      <c r="D48" s="60"/>
      <c r="E48" s="1140" t="s">
        <v>13</v>
      </c>
      <c r="F48" s="1140"/>
      <c r="G48" s="1140"/>
      <c r="H48" s="1140"/>
      <c r="I48" s="1140"/>
      <c r="J48" s="1141"/>
      <c r="K48" s="61">
        <v>1295</v>
      </c>
      <c r="L48" s="62">
        <v>791</v>
      </c>
      <c r="M48" s="62">
        <v>815</v>
      </c>
      <c r="N48" s="62">
        <v>830</v>
      </c>
      <c r="O48" s="63">
        <v>734</v>
      </c>
      <c r="P48" s="46"/>
      <c r="Q48" s="46"/>
      <c r="R48" s="46"/>
      <c r="S48" s="46"/>
      <c r="T48" s="46"/>
      <c r="U48" s="46"/>
    </row>
    <row r="49" spans="1:21" ht="30.75" customHeight="1" x14ac:dyDescent="0.2">
      <c r="A49" s="46"/>
      <c r="B49" s="1163"/>
      <c r="C49" s="1164"/>
      <c r="D49" s="60"/>
      <c r="E49" s="1140" t="s">
        <v>14</v>
      </c>
      <c r="F49" s="1140"/>
      <c r="G49" s="1140"/>
      <c r="H49" s="1140"/>
      <c r="I49" s="1140"/>
      <c r="J49" s="1141"/>
      <c r="K49" s="61">
        <v>130</v>
      </c>
      <c r="L49" s="62">
        <v>193</v>
      </c>
      <c r="M49" s="62">
        <v>171</v>
      </c>
      <c r="N49" s="62">
        <v>199</v>
      </c>
      <c r="O49" s="63">
        <v>207</v>
      </c>
      <c r="P49" s="46"/>
      <c r="Q49" s="46"/>
      <c r="R49" s="46"/>
      <c r="S49" s="46"/>
      <c r="T49" s="46"/>
      <c r="U49" s="46"/>
    </row>
    <row r="50" spans="1:21" ht="30.75" customHeight="1" x14ac:dyDescent="0.2">
      <c r="A50" s="46"/>
      <c r="B50" s="1163"/>
      <c r="C50" s="1164"/>
      <c r="D50" s="60"/>
      <c r="E50" s="1140" t="s">
        <v>15</v>
      </c>
      <c r="F50" s="1140"/>
      <c r="G50" s="1140"/>
      <c r="H50" s="1140"/>
      <c r="I50" s="1140"/>
      <c r="J50" s="1141"/>
      <c r="K50" s="61">
        <v>5</v>
      </c>
      <c r="L50" s="62">
        <v>5</v>
      </c>
      <c r="M50" s="62">
        <v>11</v>
      </c>
      <c r="N50" s="62">
        <v>4</v>
      </c>
      <c r="O50" s="63">
        <v>5</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5025</v>
      </c>
      <c r="L52" s="62">
        <v>4539</v>
      </c>
      <c r="M52" s="62">
        <v>4560</v>
      </c>
      <c r="N52" s="62">
        <v>4477</v>
      </c>
      <c r="O52" s="63">
        <v>4266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850</v>
      </c>
      <c r="L53" s="67">
        <v>687</v>
      </c>
      <c r="M53" s="67">
        <v>676</v>
      </c>
      <c r="N53" s="67">
        <v>879</v>
      </c>
      <c r="O53" s="68">
        <v>903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B4n3KjSXrFokub3SX1+yVXWRfC08IHDpUa8hZBr4xabqoBD51bkyqQl9z/WvUyGyxDrJySjVwPK30BQCR3BKg==" saltValue="HxqU/Yno5pH0MXh6Vtun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81" t="s">
        <v>30</v>
      </c>
      <c r="C41" s="1182"/>
      <c r="D41" s="103"/>
      <c r="E41" s="1183" t="s">
        <v>31</v>
      </c>
      <c r="F41" s="1183"/>
      <c r="G41" s="1183"/>
      <c r="H41" s="1184"/>
      <c r="I41" s="342">
        <v>34608</v>
      </c>
      <c r="J41" s="343">
        <v>33446</v>
      </c>
      <c r="K41" s="343">
        <v>33357</v>
      </c>
      <c r="L41" s="343">
        <v>30845</v>
      </c>
      <c r="M41" s="344">
        <v>28209</v>
      </c>
    </row>
    <row r="42" spans="2:13" ht="27.75" customHeight="1" x14ac:dyDescent="0.2">
      <c r="B42" s="1171"/>
      <c r="C42" s="1172"/>
      <c r="D42" s="104"/>
      <c r="E42" s="1175" t="s">
        <v>32</v>
      </c>
      <c r="F42" s="1175"/>
      <c r="G42" s="1175"/>
      <c r="H42" s="1176"/>
      <c r="I42" s="345" t="s">
        <v>490</v>
      </c>
      <c r="J42" s="346" t="s">
        <v>490</v>
      </c>
      <c r="K42" s="346" t="s">
        <v>490</v>
      </c>
      <c r="L42" s="346" t="s">
        <v>490</v>
      </c>
      <c r="M42" s="347" t="s">
        <v>490</v>
      </c>
    </row>
    <row r="43" spans="2:13" ht="27.75" customHeight="1" x14ac:dyDescent="0.2">
      <c r="B43" s="1171"/>
      <c r="C43" s="1172"/>
      <c r="D43" s="104"/>
      <c r="E43" s="1175" t="s">
        <v>33</v>
      </c>
      <c r="F43" s="1175"/>
      <c r="G43" s="1175"/>
      <c r="H43" s="1176"/>
      <c r="I43" s="345">
        <v>11354</v>
      </c>
      <c r="J43" s="346">
        <v>9547</v>
      </c>
      <c r="K43" s="346">
        <v>7916</v>
      </c>
      <c r="L43" s="346">
        <v>6558</v>
      </c>
      <c r="M43" s="347">
        <v>6351</v>
      </c>
    </row>
    <row r="44" spans="2:13" ht="27.75" customHeight="1" x14ac:dyDescent="0.2">
      <c r="B44" s="1171"/>
      <c r="C44" s="1172"/>
      <c r="D44" s="104"/>
      <c r="E44" s="1175" t="s">
        <v>34</v>
      </c>
      <c r="F44" s="1175"/>
      <c r="G44" s="1175"/>
      <c r="H44" s="1176"/>
      <c r="I44" s="345">
        <v>1628</v>
      </c>
      <c r="J44" s="346">
        <v>1589</v>
      </c>
      <c r="K44" s="346">
        <v>1706</v>
      </c>
      <c r="L44" s="346">
        <v>1740</v>
      </c>
      <c r="M44" s="347">
        <v>1765</v>
      </c>
    </row>
    <row r="45" spans="2:13" ht="27.75" customHeight="1" x14ac:dyDescent="0.2">
      <c r="B45" s="1171"/>
      <c r="C45" s="1172"/>
      <c r="D45" s="104"/>
      <c r="E45" s="1175" t="s">
        <v>35</v>
      </c>
      <c r="F45" s="1175"/>
      <c r="G45" s="1175"/>
      <c r="H45" s="1176"/>
      <c r="I45" s="345">
        <v>3164</v>
      </c>
      <c r="J45" s="346">
        <v>3049</v>
      </c>
      <c r="K45" s="346">
        <v>2778</v>
      </c>
      <c r="L45" s="346">
        <v>2672</v>
      </c>
      <c r="M45" s="347">
        <v>2506</v>
      </c>
    </row>
    <row r="46" spans="2:13" ht="27.75" customHeight="1" x14ac:dyDescent="0.2">
      <c r="B46" s="1171"/>
      <c r="C46" s="1172"/>
      <c r="D46" s="105"/>
      <c r="E46" s="1175" t="s">
        <v>36</v>
      </c>
      <c r="F46" s="1175"/>
      <c r="G46" s="1175"/>
      <c r="H46" s="1176"/>
      <c r="I46" s="345" t="s">
        <v>490</v>
      </c>
      <c r="J46" s="346">
        <v>5</v>
      </c>
      <c r="K46" s="346" t="s">
        <v>490</v>
      </c>
      <c r="L46" s="346" t="s">
        <v>490</v>
      </c>
      <c r="M46" s="347">
        <v>7</v>
      </c>
    </row>
    <row r="47" spans="2:13" ht="27.75" customHeight="1" x14ac:dyDescent="0.2">
      <c r="B47" s="1171"/>
      <c r="C47" s="1172"/>
      <c r="D47" s="106"/>
      <c r="E47" s="1185" t="s">
        <v>37</v>
      </c>
      <c r="F47" s="1186"/>
      <c r="G47" s="1186"/>
      <c r="H47" s="1187"/>
      <c r="I47" s="345" t="s">
        <v>490</v>
      </c>
      <c r="J47" s="346" t="s">
        <v>490</v>
      </c>
      <c r="K47" s="346" t="s">
        <v>490</v>
      </c>
      <c r="L47" s="346" t="s">
        <v>490</v>
      </c>
      <c r="M47" s="347" t="s">
        <v>490</v>
      </c>
    </row>
    <row r="48" spans="2:13" ht="27.75" customHeight="1" x14ac:dyDescent="0.2">
      <c r="B48" s="1171"/>
      <c r="C48" s="1172"/>
      <c r="D48" s="104"/>
      <c r="E48" s="1175" t="s">
        <v>38</v>
      </c>
      <c r="F48" s="1175"/>
      <c r="G48" s="1175"/>
      <c r="H48" s="1176"/>
      <c r="I48" s="345" t="s">
        <v>490</v>
      </c>
      <c r="J48" s="346" t="s">
        <v>490</v>
      </c>
      <c r="K48" s="346" t="s">
        <v>490</v>
      </c>
      <c r="L48" s="346" t="s">
        <v>490</v>
      </c>
      <c r="M48" s="347" t="s">
        <v>490</v>
      </c>
    </row>
    <row r="49" spans="2:13" ht="27.75" customHeight="1" x14ac:dyDescent="0.2">
      <c r="B49" s="1173"/>
      <c r="C49" s="1174"/>
      <c r="D49" s="104"/>
      <c r="E49" s="1175" t="s">
        <v>39</v>
      </c>
      <c r="F49" s="1175"/>
      <c r="G49" s="1175"/>
      <c r="H49" s="1176"/>
      <c r="I49" s="345" t="s">
        <v>490</v>
      </c>
      <c r="J49" s="346" t="s">
        <v>490</v>
      </c>
      <c r="K49" s="346" t="s">
        <v>490</v>
      </c>
      <c r="L49" s="346" t="s">
        <v>490</v>
      </c>
      <c r="M49" s="347" t="s">
        <v>490</v>
      </c>
    </row>
    <row r="50" spans="2:13" ht="27.75" customHeight="1" x14ac:dyDescent="0.2">
      <c r="B50" s="1169" t="s">
        <v>40</v>
      </c>
      <c r="C50" s="1170"/>
      <c r="D50" s="107"/>
      <c r="E50" s="1175" t="s">
        <v>41</v>
      </c>
      <c r="F50" s="1175"/>
      <c r="G50" s="1175"/>
      <c r="H50" s="1176"/>
      <c r="I50" s="345">
        <v>17139</v>
      </c>
      <c r="J50" s="346">
        <v>16837</v>
      </c>
      <c r="K50" s="346">
        <v>18778</v>
      </c>
      <c r="L50" s="346">
        <v>20653</v>
      </c>
      <c r="M50" s="347">
        <v>20310</v>
      </c>
    </row>
    <row r="51" spans="2:13" ht="27.75" customHeight="1" x14ac:dyDescent="0.2">
      <c r="B51" s="1171"/>
      <c r="C51" s="1172"/>
      <c r="D51" s="104"/>
      <c r="E51" s="1175" t="s">
        <v>42</v>
      </c>
      <c r="F51" s="1175"/>
      <c r="G51" s="1175"/>
      <c r="H51" s="1176"/>
      <c r="I51" s="345">
        <v>3382</v>
      </c>
      <c r="J51" s="346">
        <v>3206</v>
      </c>
      <c r="K51" s="346">
        <v>3033</v>
      </c>
      <c r="L51" s="346">
        <v>2651</v>
      </c>
      <c r="M51" s="347">
        <v>2727</v>
      </c>
    </row>
    <row r="52" spans="2:13" ht="27.75" customHeight="1" x14ac:dyDescent="0.2">
      <c r="B52" s="1173"/>
      <c r="C52" s="1174"/>
      <c r="D52" s="104"/>
      <c r="E52" s="1175" t="s">
        <v>43</v>
      </c>
      <c r="F52" s="1175"/>
      <c r="G52" s="1175"/>
      <c r="H52" s="1176"/>
      <c r="I52" s="345">
        <v>41129</v>
      </c>
      <c r="J52" s="346">
        <v>40045</v>
      </c>
      <c r="K52" s="346">
        <v>38758</v>
      </c>
      <c r="L52" s="346">
        <v>36534</v>
      </c>
      <c r="M52" s="347">
        <v>34453</v>
      </c>
    </row>
    <row r="53" spans="2:13" ht="27.75" customHeight="1" thickBot="1" x14ac:dyDescent="0.25">
      <c r="B53" s="1177" t="s">
        <v>19</v>
      </c>
      <c r="C53" s="1178"/>
      <c r="D53" s="108"/>
      <c r="E53" s="1179" t="s">
        <v>44</v>
      </c>
      <c r="F53" s="1179"/>
      <c r="G53" s="1179"/>
      <c r="H53" s="1180"/>
      <c r="I53" s="348">
        <v>-10896</v>
      </c>
      <c r="J53" s="349">
        <v>-12451</v>
      </c>
      <c r="K53" s="349">
        <v>-14813</v>
      </c>
      <c r="L53" s="349">
        <v>-18022</v>
      </c>
      <c r="M53" s="350">
        <v>-18652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jwKEbEjrN2D3rBT9Ve7Zs6aKWn5NXBOKfip4VveN1tuJoY6njelSEKZZzct51vB0X0VBxOaQ/jMV7JFniAhaSQ==" saltValue="qxr1ERdznw4m4P9tj6Ws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I63" sqref="I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96" t="s">
        <v>46</v>
      </c>
      <c r="D55" s="1196"/>
      <c r="E55" s="1197"/>
      <c r="F55" s="120">
        <v>6094</v>
      </c>
      <c r="G55" s="120">
        <v>6115</v>
      </c>
      <c r="H55" s="121">
        <v>5708</v>
      </c>
    </row>
    <row r="56" spans="2:8" ht="52.5" customHeight="1" x14ac:dyDescent="0.2">
      <c r="B56" s="122"/>
      <c r="C56" s="1198" t="s">
        <v>47</v>
      </c>
      <c r="D56" s="1198"/>
      <c r="E56" s="1199"/>
      <c r="F56" s="123">
        <v>2366</v>
      </c>
      <c r="G56" s="123">
        <v>2547</v>
      </c>
      <c r="H56" s="124">
        <v>2698</v>
      </c>
    </row>
    <row r="57" spans="2:8" ht="53.25" customHeight="1" x14ac:dyDescent="0.2">
      <c r="B57" s="122"/>
      <c r="C57" s="1200" t="s">
        <v>48</v>
      </c>
      <c r="D57" s="1200"/>
      <c r="E57" s="1201"/>
      <c r="F57" s="125">
        <v>8723</v>
      </c>
      <c r="G57" s="125">
        <v>9797</v>
      </c>
      <c r="H57" s="126">
        <v>10011</v>
      </c>
    </row>
    <row r="58" spans="2:8" ht="45.75" customHeight="1" x14ac:dyDescent="0.2">
      <c r="B58" s="127"/>
      <c r="C58" s="1188" t="s">
        <v>551</v>
      </c>
      <c r="D58" s="1189"/>
      <c r="E58" s="1190"/>
      <c r="F58" s="128">
        <v>2792</v>
      </c>
      <c r="G58" s="128">
        <v>2792</v>
      </c>
      <c r="H58" s="129">
        <v>3193</v>
      </c>
    </row>
    <row r="59" spans="2:8" ht="45.75" customHeight="1" x14ac:dyDescent="0.2">
      <c r="B59" s="127"/>
      <c r="C59" s="1188" t="s">
        <v>552</v>
      </c>
      <c r="D59" s="1189"/>
      <c r="E59" s="1190"/>
      <c r="F59" s="128">
        <v>2960</v>
      </c>
      <c r="G59" s="128">
        <v>2960</v>
      </c>
      <c r="H59" s="129">
        <v>2960</v>
      </c>
    </row>
    <row r="60" spans="2:8" ht="45.75" customHeight="1" x14ac:dyDescent="0.2">
      <c r="B60" s="127"/>
      <c r="C60" s="1188" t="s">
        <v>553</v>
      </c>
      <c r="D60" s="1189"/>
      <c r="E60" s="1190"/>
      <c r="F60" s="128">
        <v>1561</v>
      </c>
      <c r="G60" s="128">
        <v>1961</v>
      </c>
      <c r="H60" s="129">
        <v>1902</v>
      </c>
    </row>
    <row r="61" spans="2:8" ht="45.75" customHeight="1" x14ac:dyDescent="0.2">
      <c r="B61" s="127"/>
      <c r="C61" s="1188" t="s">
        <v>554</v>
      </c>
      <c r="D61" s="1189"/>
      <c r="E61" s="1190"/>
      <c r="F61" s="128">
        <v>743</v>
      </c>
      <c r="G61" s="128">
        <v>838</v>
      </c>
      <c r="H61" s="129">
        <v>914</v>
      </c>
    </row>
    <row r="62" spans="2:8" ht="45.75" customHeight="1" thickBot="1" x14ac:dyDescent="0.25">
      <c r="B62" s="130"/>
      <c r="C62" s="1191" t="s">
        <v>555</v>
      </c>
      <c r="D62" s="1192"/>
      <c r="E62" s="1193"/>
      <c r="F62" s="131">
        <v>204</v>
      </c>
      <c r="G62" s="131">
        <v>394</v>
      </c>
      <c r="H62" s="132">
        <v>463</v>
      </c>
    </row>
    <row r="63" spans="2:8" ht="52.5" customHeight="1" thickBot="1" x14ac:dyDescent="0.25">
      <c r="B63" s="133"/>
      <c r="C63" s="1194" t="s">
        <v>49</v>
      </c>
      <c r="D63" s="1194"/>
      <c r="E63" s="1195"/>
      <c r="F63" s="134">
        <v>17183</v>
      </c>
      <c r="G63" s="134">
        <v>18458</v>
      </c>
      <c r="H63" s="135">
        <v>18417</v>
      </c>
    </row>
    <row r="64" spans="2:8" ht="13" x14ac:dyDescent="0.2"/>
  </sheetData>
  <sheetProtection algorithmName="SHA-512" hashValue="/tLqhVw1z3lbrDQpYeHQVc8kVWDOOyXj63Bg1cPDRnUSudXhbzV0Gal3nbElcaKQyn7ifpTWUw5k4M/EoS/SwA==" saltValue="mtEDomaxIAewt5JzDAz5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57056</v>
      </c>
      <c r="E3" s="154"/>
      <c r="F3" s="155">
        <v>72051</v>
      </c>
      <c r="G3" s="156"/>
      <c r="H3" s="157"/>
    </row>
    <row r="4" spans="1:8" x14ac:dyDescent="0.2">
      <c r="A4" s="158"/>
      <c r="B4" s="159"/>
      <c r="C4" s="160"/>
      <c r="D4" s="161">
        <v>18506</v>
      </c>
      <c r="E4" s="162"/>
      <c r="F4" s="163">
        <v>34140</v>
      </c>
      <c r="G4" s="164"/>
      <c r="H4" s="165"/>
    </row>
    <row r="5" spans="1:8" x14ac:dyDescent="0.2">
      <c r="A5" s="146" t="s">
        <v>522</v>
      </c>
      <c r="B5" s="151"/>
      <c r="C5" s="152"/>
      <c r="D5" s="153">
        <v>57718</v>
      </c>
      <c r="E5" s="154"/>
      <c r="F5" s="155">
        <v>72756</v>
      </c>
      <c r="G5" s="156"/>
      <c r="H5" s="157"/>
    </row>
    <row r="6" spans="1:8" x14ac:dyDescent="0.2">
      <c r="A6" s="158"/>
      <c r="B6" s="159"/>
      <c r="C6" s="160"/>
      <c r="D6" s="161">
        <v>19495</v>
      </c>
      <c r="E6" s="162"/>
      <c r="F6" s="163">
        <v>32117</v>
      </c>
      <c r="G6" s="164"/>
      <c r="H6" s="165"/>
    </row>
    <row r="7" spans="1:8" x14ac:dyDescent="0.2">
      <c r="A7" s="146" t="s">
        <v>523</v>
      </c>
      <c r="B7" s="151"/>
      <c r="C7" s="152"/>
      <c r="D7" s="153">
        <v>41069</v>
      </c>
      <c r="E7" s="154"/>
      <c r="F7" s="155">
        <v>62281</v>
      </c>
      <c r="G7" s="156"/>
      <c r="H7" s="157"/>
    </row>
    <row r="8" spans="1:8" x14ac:dyDescent="0.2">
      <c r="A8" s="158"/>
      <c r="B8" s="159"/>
      <c r="C8" s="160"/>
      <c r="D8" s="161">
        <v>24635</v>
      </c>
      <c r="E8" s="162"/>
      <c r="F8" s="163">
        <v>38152</v>
      </c>
      <c r="G8" s="164"/>
      <c r="H8" s="165"/>
    </row>
    <row r="9" spans="1:8" x14ac:dyDescent="0.2">
      <c r="A9" s="146" t="s">
        <v>524</v>
      </c>
      <c r="B9" s="151"/>
      <c r="C9" s="152"/>
      <c r="D9" s="153">
        <v>40471</v>
      </c>
      <c r="E9" s="154"/>
      <c r="F9" s="155">
        <v>58940</v>
      </c>
      <c r="G9" s="156"/>
      <c r="H9" s="157"/>
    </row>
    <row r="10" spans="1:8" x14ac:dyDescent="0.2">
      <c r="A10" s="158"/>
      <c r="B10" s="159"/>
      <c r="C10" s="160"/>
      <c r="D10" s="161">
        <v>15932</v>
      </c>
      <c r="E10" s="162"/>
      <c r="F10" s="163">
        <v>33486</v>
      </c>
      <c r="G10" s="164"/>
      <c r="H10" s="165"/>
    </row>
    <row r="11" spans="1:8" x14ac:dyDescent="0.2">
      <c r="A11" s="146" t="s">
        <v>525</v>
      </c>
      <c r="B11" s="151"/>
      <c r="C11" s="152"/>
      <c r="D11" s="153">
        <v>37497</v>
      </c>
      <c r="E11" s="154"/>
      <c r="F11" s="155">
        <v>57336</v>
      </c>
      <c r="G11" s="156"/>
      <c r="H11" s="157"/>
    </row>
    <row r="12" spans="1:8" x14ac:dyDescent="0.2">
      <c r="A12" s="158"/>
      <c r="B12" s="159"/>
      <c r="C12" s="166"/>
      <c r="D12" s="161">
        <v>16170</v>
      </c>
      <c r="E12" s="162"/>
      <c r="F12" s="163">
        <v>34481</v>
      </c>
      <c r="G12" s="164"/>
      <c r="H12" s="165"/>
    </row>
    <row r="13" spans="1:8" x14ac:dyDescent="0.2">
      <c r="A13" s="146"/>
      <c r="B13" s="151"/>
      <c r="C13" s="152"/>
      <c r="D13" s="153">
        <v>46762</v>
      </c>
      <c r="E13" s="154"/>
      <c r="F13" s="155">
        <v>64673</v>
      </c>
      <c r="G13" s="167"/>
      <c r="H13" s="157"/>
    </row>
    <row r="14" spans="1:8" x14ac:dyDescent="0.2">
      <c r="A14" s="158"/>
      <c r="B14" s="159"/>
      <c r="C14" s="160"/>
      <c r="D14" s="161">
        <v>18948</v>
      </c>
      <c r="E14" s="162"/>
      <c r="F14" s="163">
        <v>34475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8.48</v>
      </c>
      <c r="C19" s="168">
        <f>ROUND(VALUE(SUBSTITUTE(実質収支比率等に係る経年分析!G$48,"▲","-")),2)</f>
        <v>8.9700000000000006</v>
      </c>
      <c r="D19" s="168">
        <f>ROUND(VALUE(SUBSTITUTE(実質収支比率等に係る経年分析!H$48,"▲","-")),2)</f>
        <v>12.83</v>
      </c>
      <c r="E19" s="168">
        <f>ROUND(VALUE(SUBSTITUTE(実質収支比率等に係る経年分析!I$48,"▲","-")),2)</f>
        <v>8.84</v>
      </c>
      <c r="F19" s="168">
        <f>ROUND(VALUE(SUBSTITUTE(実質収支比率等に係る経年分析!J$48,"▲","-")),2)</f>
        <v>9.48</v>
      </c>
    </row>
    <row r="20" spans="1:11" x14ac:dyDescent="0.2">
      <c r="A20" s="168" t="s">
        <v>53</v>
      </c>
      <c r="B20" s="168">
        <f>ROUND(VALUE(SUBSTITUTE(実質収支比率等に係る経年分析!F$47,"▲","-")),2)</f>
        <v>19.45</v>
      </c>
      <c r="C20" s="168">
        <f>ROUND(VALUE(SUBSTITUTE(実質収支比率等に係る経年分析!G$47,"▲","-")),2)</f>
        <v>20.02</v>
      </c>
      <c r="D20" s="168">
        <f>ROUND(VALUE(SUBSTITUTE(実質収支比率等に係る経年分析!H$47,"▲","-")),2)</f>
        <v>21.11</v>
      </c>
      <c r="E20" s="168">
        <f>ROUND(VALUE(SUBSTITUTE(実質収支比率等に係る経年分析!I$47,"▲","-")),2)</f>
        <v>21.6</v>
      </c>
      <c r="F20" s="168">
        <f>ROUND(VALUE(SUBSTITUTE(実質収支比率等に係る経年分析!J$47,"▲","-")),2)</f>
        <v>19.899999999999999</v>
      </c>
    </row>
    <row r="21" spans="1:11" x14ac:dyDescent="0.2">
      <c r="A21" s="168" t="s">
        <v>54</v>
      </c>
      <c r="B21" s="168">
        <f>IF(ISNUMBER(VALUE(SUBSTITUTE(実質収支比率等に係る経年分析!F$49,"▲","-"))),ROUND(VALUE(SUBSTITUTE(実質収支比率等に係る経年分析!F$49,"▲","-")),2),NA())</f>
        <v>-0.26</v>
      </c>
      <c r="C21" s="168">
        <f>IF(ISNUMBER(VALUE(SUBSTITUTE(実質収支比率等に係る経年分析!G$49,"▲","-"))),ROUND(VALUE(SUBSTITUTE(実質収支比率等に係る経年分析!G$49,"▲","-")),2),NA())</f>
        <v>1.41</v>
      </c>
      <c r="D21" s="168">
        <f>IF(ISNUMBER(VALUE(SUBSTITUTE(実質収支比率等に係る経年分析!H$49,"▲","-"))),ROUND(VALUE(SUBSTITUTE(実質収支比率等に係る経年分析!H$49,"▲","-")),2),NA())</f>
        <v>6.09</v>
      </c>
      <c r="E21" s="168">
        <f>IF(ISNUMBER(VALUE(SUBSTITUTE(実質収支比率等に係る経年分析!I$49,"▲","-"))),ROUND(VALUE(SUBSTITUTE(実質収支比率等に係る経年分析!I$49,"▲","-")),2),NA())</f>
        <v>-4.17</v>
      </c>
      <c r="F21" s="168">
        <f>IF(ISNUMBER(VALUE(SUBSTITUTE(実質収支比率等に係る経年分析!J$49,"▲","-"))),ROUND(VALUE(SUBSTITUTE(実質収支比率等に係る経年分析!J$49,"▲","-")),2),NA())</f>
        <v>-0.66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墓地事業特別会計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1.19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0.36</v>
      </c>
    </row>
    <row r="32" spans="1:11" x14ac:dyDescent="0.2">
      <c r="A32" s="169" t="str">
        <f>IF(連結実質赤字比率に係る赤字・黒字の構成分析!C$38="",NA(),連結実質赤字比率に係る赤字・黒字の構成分析!C$38)</f>
        <v>那須塩原市下水道事業会計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1.54</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2.16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2.17</v>
      </c>
    </row>
    <row r="34" spans="1:16" x14ac:dyDescent="0.2">
      <c r="A34" s="169" t="str">
        <f>IF(連結実質赤字比率に係る赤字・黒字の構成分析!C$36="",NA(),連結実質赤字比率に係る赤字・黒字の構成分析!C$36)</f>
        <v>那須塩原市産業団地造成事業特別会計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2.84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2.5299999999999998</v>
      </c>
    </row>
    <row r="35" spans="1:16" x14ac:dyDescent="0.2">
      <c r="A35" s="169" t="str">
        <f>IF(連結実質赤字比率に係る赤字・黒字の構成分析!C$35="",NA(),連結実質赤字比率に係る赤字・黒字の構成分析!C$35)</f>
        <v>那須塩原市水道事業会計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7.93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8.4600000000000009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8.9700000000000006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9.4700000000000006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5025</v>
      </c>
      <c r="E42" s="170"/>
      <c r="F42" s="170"/>
      <c r="G42" s="170">
        <f>'実質公債費比率（分子）の構造'!L$52</f>
        <v>4539</v>
      </c>
      <c r="H42" s="170"/>
      <c r="I42" s="170"/>
      <c r="J42" s="170">
        <f>'実質公債費比率（分子）の構造'!M$52</f>
        <v>4560</v>
      </c>
      <c r="K42" s="170"/>
      <c r="L42" s="170"/>
      <c r="M42" s="170">
        <f>'実質公債費比率（分子）の構造'!N$52</f>
        <v>4477</v>
      </c>
      <c r="N42" s="170"/>
      <c r="O42" s="170"/>
      <c r="P42" s="170">
        <f>'実質公債費比率（分子）の構造'!O$52</f>
        <v>4266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5</v>
      </c>
      <c r="C44" s="170"/>
      <c r="D44" s="170"/>
      <c r="E44" s="170">
        <f>'実質公債費比率（分子）の構造'!L$50</f>
        <v>5</v>
      </c>
      <c r="F44" s="170"/>
      <c r="G44" s="170"/>
      <c r="H44" s="170">
        <f>'実質公債費比率（分子）の構造'!M$50</f>
        <v>11</v>
      </c>
      <c r="I44" s="170"/>
      <c r="J44" s="170"/>
      <c r="K44" s="170">
        <f>'実質公債費比率（分子）の構造'!N$50</f>
        <v>4</v>
      </c>
      <c r="L44" s="170"/>
      <c r="M44" s="170"/>
      <c r="N44" s="170">
        <f>'実質公債費比率（分子）の構造'!O$50</f>
        <v>5</v>
      </c>
      <c r="O44" s="170"/>
      <c r="P44" s="170"/>
    </row>
    <row r="45" spans="1:16" x14ac:dyDescent="0.2">
      <c r="A45" s="170" t="s">
        <v>63</v>
      </c>
      <c r="B45" s="170">
        <f>'実質公債費比率（分子）の構造'!K$49</f>
        <v>130</v>
      </c>
      <c r="C45" s="170"/>
      <c r="D45" s="170"/>
      <c r="E45" s="170">
        <f>'実質公債費比率（分子）の構造'!L$49</f>
        <v>193</v>
      </c>
      <c r="F45" s="170"/>
      <c r="G45" s="170"/>
      <c r="H45" s="170">
        <f>'実質公債費比率（分子）の構造'!M$49</f>
        <v>171</v>
      </c>
      <c r="I45" s="170"/>
      <c r="J45" s="170"/>
      <c r="K45" s="170">
        <f>'実質公債費比率（分子）の構造'!N$49</f>
        <v>199</v>
      </c>
      <c r="L45" s="170"/>
      <c r="M45" s="170"/>
      <c r="N45" s="170">
        <f>'実質公債費比率（分子）の構造'!O$49</f>
        <v>207</v>
      </c>
      <c r="O45" s="170"/>
      <c r="P45" s="170"/>
    </row>
    <row r="46" spans="1:16" x14ac:dyDescent="0.2">
      <c r="A46" s="170" t="s">
        <v>64</v>
      </c>
      <c r="B46" s="170">
        <f>'実質公債費比率（分子）の構造'!K$48</f>
        <v>1295</v>
      </c>
      <c r="C46" s="170"/>
      <c r="D46" s="170"/>
      <c r="E46" s="170">
        <f>'実質公債費比率（分子）の構造'!L$48</f>
        <v>791</v>
      </c>
      <c r="F46" s="170"/>
      <c r="G46" s="170"/>
      <c r="H46" s="170">
        <f>'実質公債費比率（分子）の構造'!M$48</f>
        <v>815</v>
      </c>
      <c r="I46" s="170"/>
      <c r="J46" s="170"/>
      <c r="K46" s="170">
        <f>'実質公債費比率（分子）の構造'!N$48</f>
        <v>830</v>
      </c>
      <c r="L46" s="170"/>
      <c r="M46" s="170"/>
      <c r="N46" s="170">
        <f>'実質公債費比率（分子）の構造'!O$48</f>
        <v>734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4445</v>
      </c>
      <c r="C49" s="170"/>
      <c r="D49" s="170"/>
      <c r="E49" s="170">
        <f>'実質公債費比率（分子）の構造'!L$45</f>
        <v>4237</v>
      </c>
      <c r="F49" s="170"/>
      <c r="G49" s="170"/>
      <c r="H49" s="170">
        <f>'実質公債費比率（分子）の構造'!M$45</f>
        <v>4239</v>
      </c>
      <c r="I49" s="170"/>
      <c r="J49" s="170"/>
      <c r="K49" s="170">
        <f>'実質公債費比率（分子）の構造'!N$45</f>
        <v>4323</v>
      </c>
      <c r="L49" s="170"/>
      <c r="M49" s="170"/>
      <c r="N49" s="170">
        <f>'実質公債費比率（分子）の構造'!O$45</f>
        <v>4223</v>
      </c>
      <c r="O49" s="170"/>
      <c r="P49" s="170"/>
    </row>
    <row r="50" spans="1:16" x14ac:dyDescent="0.2">
      <c r="A50" s="170" t="s">
        <v>67</v>
      </c>
      <c r="B50" s="170" t="e">
        <f>NA()</f>
        <v>#N/A</v>
      </c>
      <c r="C50" s="170">
        <f>IF(ISNUMBER('実質公債費比率（分子）の構造'!K$53),'実質公債費比率（分子）の構造'!K$53,NA())</f>
        <v>850</v>
      </c>
      <c r="D50" s="170" t="e">
        <f>NA()</f>
        <v>#N/A</v>
      </c>
      <c r="E50" s="170" t="e">
        <f>NA()</f>
        <v>#N/A</v>
      </c>
      <c r="F50" s="170">
        <f>IF(ISNUMBER('実質公債費比率（分子）の構造'!L$53),'実質公債費比率（分子）の構造'!L$53,NA())</f>
        <v>687</v>
      </c>
      <c r="G50" s="170" t="e">
        <f>NA()</f>
        <v>#N/A</v>
      </c>
      <c r="H50" s="170" t="e">
        <f>NA()</f>
        <v>#N/A</v>
      </c>
      <c r="I50" s="170">
        <f>IF(ISNUMBER('実質公債費比率（分子）の構造'!M$53),'実質公債費比率（分子）の構造'!M$53,NA())</f>
        <v>676</v>
      </c>
      <c r="J50" s="170" t="e">
        <f>NA()</f>
        <v>#N/A</v>
      </c>
      <c r="K50" s="170" t="e">
        <f>NA()</f>
        <v>#N/A</v>
      </c>
      <c r="L50" s="170">
        <f>IF(ISNUMBER('実質公債費比率（分子）の構造'!N$53),'実質公債費比率（分子）の構造'!N$53,NA())</f>
        <v>879</v>
      </c>
      <c r="M50" s="170" t="e">
        <f>NA()</f>
        <v>#N/A</v>
      </c>
      <c r="N50" s="170" t="e">
        <f>NA()</f>
        <v>#N/A</v>
      </c>
      <c r="O50" s="170">
        <f>IF(ISNUMBER('実質公債費比率（分子）の構造'!O$53),'実質公債費比率（分子）の構造'!O$53,NA())</f>
        <v>903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41129</v>
      </c>
      <c r="E56" s="169"/>
      <c r="F56" s="169"/>
      <c r="G56" s="169">
        <f>'将来負担比率（分子）の構造'!J$52</f>
        <v>40045</v>
      </c>
      <c r="H56" s="169"/>
      <c r="I56" s="169"/>
      <c r="J56" s="169">
        <f>'将来負担比率（分子）の構造'!K$52</f>
        <v>38758</v>
      </c>
      <c r="K56" s="169"/>
      <c r="L56" s="169"/>
      <c r="M56" s="169">
        <f>'将来負担比率（分子）の構造'!L$52</f>
        <v>36534</v>
      </c>
      <c r="N56" s="169"/>
      <c r="O56" s="169"/>
      <c r="P56" s="169">
        <f>'将来負担比率（分子）の構造'!M$52</f>
        <v>34453</v>
      </c>
    </row>
    <row r="57" spans="1:16" x14ac:dyDescent="0.2">
      <c r="A57" s="169" t="s">
        <v>42</v>
      </c>
      <c r="B57" s="169"/>
      <c r="C57" s="169"/>
      <c r="D57" s="169">
        <f>'将来負担比率（分子）の構造'!I$51</f>
        <v>3382</v>
      </c>
      <c r="E57" s="169"/>
      <c r="F57" s="169"/>
      <c r="G57" s="169">
        <f>'将来負担比率（分子）の構造'!J$51</f>
        <v>3206</v>
      </c>
      <c r="H57" s="169"/>
      <c r="I57" s="169"/>
      <c r="J57" s="169">
        <f>'将来負担比率（分子）の構造'!K$51</f>
        <v>3033</v>
      </c>
      <c r="K57" s="169"/>
      <c r="L57" s="169"/>
      <c r="M57" s="169">
        <f>'将来負担比率（分子）の構造'!L$51</f>
        <v>2651</v>
      </c>
      <c r="N57" s="169"/>
      <c r="O57" s="169"/>
      <c r="P57" s="169">
        <f>'将来負担比率（分子）の構造'!M$51</f>
        <v>2727</v>
      </c>
    </row>
    <row r="58" spans="1:16" x14ac:dyDescent="0.2">
      <c r="A58" s="169" t="s">
        <v>41</v>
      </c>
      <c r="B58" s="169"/>
      <c r="C58" s="169"/>
      <c r="D58" s="169">
        <f>'将来負担比率（分子）の構造'!I$50</f>
        <v>17139</v>
      </c>
      <c r="E58" s="169"/>
      <c r="F58" s="169"/>
      <c r="G58" s="169">
        <f>'将来負担比率（分子）の構造'!J$50</f>
        <v>16837</v>
      </c>
      <c r="H58" s="169"/>
      <c r="I58" s="169"/>
      <c r="J58" s="169">
        <f>'将来負担比率（分子）の構造'!K$50</f>
        <v>18778</v>
      </c>
      <c r="K58" s="169"/>
      <c r="L58" s="169"/>
      <c r="M58" s="169">
        <f>'将来負担比率（分子）の構造'!L$50</f>
        <v>20653</v>
      </c>
      <c r="N58" s="169"/>
      <c r="O58" s="169"/>
      <c r="P58" s="169">
        <f>'将来負担比率（分子）の構造'!M$50</f>
        <v>20310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f>'将来負担比率（分子）の構造'!J$46</f>
        <v>5</v>
      </c>
      <c r="F61" s="169"/>
      <c r="G61" s="169"/>
      <c r="H61" s="169" t="str">
        <f>'将来負担比率（分子）の構造'!K$46</f>
        <v>-</v>
      </c>
      <c r="I61" s="169"/>
      <c r="J61" s="169"/>
      <c r="K61" s="169" t="str">
        <f>'将来負担比率（分子）の構造'!L$46</f>
        <v>-</v>
      </c>
      <c r="L61" s="169"/>
      <c r="M61" s="169"/>
      <c r="N61" s="169">
        <f>'将来負担比率（分子）の構造'!M$46</f>
        <v>7</v>
      </c>
      <c r="O61" s="169"/>
      <c r="P61" s="169"/>
    </row>
    <row r="62" spans="1:16" x14ac:dyDescent="0.2">
      <c r="A62" s="169" t="s">
        <v>35</v>
      </c>
      <c r="B62" s="169">
        <f>'将来負担比率（分子）の構造'!I$45</f>
        <v>3164</v>
      </c>
      <c r="C62" s="169"/>
      <c r="D62" s="169"/>
      <c r="E62" s="169">
        <f>'将来負担比率（分子）の構造'!J$45</f>
        <v>3049</v>
      </c>
      <c r="F62" s="169"/>
      <c r="G62" s="169"/>
      <c r="H62" s="169">
        <f>'将来負担比率（分子）の構造'!K$45</f>
        <v>2778</v>
      </c>
      <c r="I62" s="169"/>
      <c r="J62" s="169"/>
      <c r="K62" s="169">
        <f>'将来負担比率（分子）の構造'!L$45</f>
        <v>2672</v>
      </c>
      <c r="L62" s="169"/>
      <c r="M62" s="169"/>
      <c r="N62" s="169">
        <f>'将来負担比率（分子）の構造'!M$45</f>
        <v>2506</v>
      </c>
      <c r="O62" s="169"/>
      <c r="P62" s="169"/>
    </row>
    <row r="63" spans="1:16" x14ac:dyDescent="0.2">
      <c r="A63" s="169" t="s">
        <v>34</v>
      </c>
      <c r="B63" s="169">
        <f>'将来負担比率（分子）の構造'!I$44</f>
        <v>1628</v>
      </c>
      <c r="C63" s="169"/>
      <c r="D63" s="169"/>
      <c r="E63" s="169">
        <f>'将来負担比率（分子）の構造'!J$44</f>
        <v>1589</v>
      </c>
      <c r="F63" s="169"/>
      <c r="G63" s="169"/>
      <c r="H63" s="169">
        <f>'将来負担比率（分子）の構造'!K$44</f>
        <v>1706</v>
      </c>
      <c r="I63" s="169"/>
      <c r="J63" s="169"/>
      <c r="K63" s="169">
        <f>'将来負担比率（分子）の構造'!L$44</f>
        <v>1740</v>
      </c>
      <c r="L63" s="169"/>
      <c r="M63" s="169"/>
      <c r="N63" s="169">
        <f>'将来負担比率（分子）の構造'!M$44</f>
        <v>1765</v>
      </c>
      <c r="O63" s="169"/>
      <c r="P63" s="169"/>
    </row>
    <row r="64" spans="1:16" x14ac:dyDescent="0.2">
      <c r="A64" s="169" t="s">
        <v>33</v>
      </c>
      <c r="B64" s="169">
        <f>'将来負担比率（分子）の構造'!I$43</f>
        <v>11354</v>
      </c>
      <c r="C64" s="169"/>
      <c r="D64" s="169"/>
      <c r="E64" s="169">
        <f>'将来負担比率（分子）の構造'!J$43</f>
        <v>9547</v>
      </c>
      <c r="F64" s="169"/>
      <c r="G64" s="169"/>
      <c r="H64" s="169">
        <f>'将来負担比率（分子）の構造'!K$43</f>
        <v>7916</v>
      </c>
      <c r="I64" s="169"/>
      <c r="J64" s="169"/>
      <c r="K64" s="169">
        <f>'将来負担比率（分子）の構造'!L$43</f>
        <v>6558</v>
      </c>
      <c r="L64" s="169"/>
      <c r="M64" s="169"/>
      <c r="N64" s="169">
        <f>'将来負担比率（分子）の構造'!M$43</f>
        <v>6351</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34608</v>
      </c>
      <c r="C66" s="169"/>
      <c r="D66" s="169"/>
      <c r="E66" s="169">
        <f>'将来負担比率（分子）の構造'!J$41</f>
        <v>33446</v>
      </c>
      <c r="F66" s="169"/>
      <c r="G66" s="169"/>
      <c r="H66" s="169">
        <f>'将来負担比率（分子）の構造'!K$41</f>
        <v>33357</v>
      </c>
      <c r="I66" s="169"/>
      <c r="J66" s="169"/>
      <c r="K66" s="169">
        <f>'将来負担比率（分子）の構造'!L$41</f>
        <v>30845</v>
      </c>
      <c r="L66" s="169"/>
      <c r="M66" s="169"/>
      <c r="N66" s="169">
        <f>'将来負担比率（分子）の構造'!M$41</f>
        <v>28209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6094</v>
      </c>
      <c r="C72" s="173">
        <f>基金残高に係る経年分析!G55</f>
        <v>6115</v>
      </c>
      <c r="D72" s="173">
        <f>基金残高に係る経年分析!H55</f>
        <v>5708</v>
      </c>
    </row>
    <row r="73" spans="1:16" x14ac:dyDescent="0.2">
      <c r="A73" s="172" t="s">
        <v>74</v>
      </c>
      <c r="B73" s="173">
        <f>基金残高に係る経年分析!F56</f>
        <v>2366</v>
      </c>
      <c r="C73" s="173">
        <f>基金残高に係る経年分析!G56</f>
        <v>2547</v>
      </c>
      <c r="D73" s="173">
        <f>基金残高に係る経年分析!H56</f>
        <v>2698</v>
      </c>
    </row>
    <row r="74" spans="1:16" x14ac:dyDescent="0.2">
      <c r="A74" s="172" t="s">
        <v>75</v>
      </c>
      <c r="B74" s="173">
        <f>基金残高に係る経年分析!F57</f>
        <v>8723</v>
      </c>
      <c r="C74" s="173">
        <f>基金残高に係る経年分析!G57</f>
        <v>9797</v>
      </c>
      <c r="D74" s="173">
        <f>基金残高に係る経年分析!H57</f>
        <v>10011</v>
      </c>
    </row>
  </sheetData>
  <sheetProtection algorithmName="SHA-512" hashValue="3zrmoFtBHj8Tzbz6SKqR0R/dwSHHbEpYCT1m84w/Zh/KNCM/XdRBgU+I8bSFhjPtZBoH9g6jgOY9CXqPlnBuog==" saltValue="iuhFh/TLH4szardVx/bT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2025-03-19T06:15:36Z</cp:lastPrinted>
  <dcterms:created xsi:type="dcterms:W3CDTF">2025-02-19T01:15:19Z</dcterms:created>
  <dcterms:modified xsi:type="dcterms:W3CDTF">2025-03-19T11:30:33Z</dcterms:modified>
  <cp:category/>
</cp:coreProperties>
</file>