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②財政運営\16財政状況資料集\令和５年度決算\04県→国\県HP掲載用\"/>
    </mc:Choice>
  </mc:AlternateContent>
  <xr:revisionPtr revIDLastSave="0" documentId="13_ncr:1_{9B594029-CF74-4789-82EF-C700F6FE5993}" xr6:coauthVersionLast="47" xr6:coauthVersionMax="47" xr10:uidLastSave="{00000000-0000-0000-0000-000000000000}"/>
  <bookViews>
    <workbookView xWindow="75" yWindow="-16320" windowWidth="29040" windowHeight="15840" tabRatio="89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C36" i="10"/>
  <c r="C35" i="10"/>
  <c r="BW34" i="10"/>
  <c r="BW35" i="10" s="1"/>
  <c r="BW36" i="10" s="1"/>
  <c r="BW37" i="10" s="1"/>
  <c r="BW38" i="10" s="1"/>
  <c r="BW39" i="10" s="1"/>
  <c r="U34" i="10"/>
  <c r="U35" i="10" s="1"/>
  <c r="U36" i="10" s="1"/>
  <c r="C34" i="10"/>
  <c r="CO34" i="10" l="1"/>
  <c r="CO35" i="10" s="1"/>
  <c r="CO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<sst xmlns="http://schemas.openxmlformats.org/spreadsheetml/2006/main" count="1067" uniqueCount="565">
  <si>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</si>
  <si>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</si>
  <si>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</si>
  <si>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</si>
  <si>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</si>
  <si>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</si>
  <si>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</si>
  <si>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</si>
  <si>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</si>
  <si>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</si>
  <si>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</si>
  <si>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</si>
  <si>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</si>
  <si>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</si>
  <si>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</si>
  <si>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</si>
  <si>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</si>
  <si>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</si>
  <si>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</si>
  <si>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</si>
  <si>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</si>
  <si>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</si>
  <si>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</si>
  <si>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</si>
  <si>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</si>
  <si>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</si>
  <si>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</si>
  <si>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</si>
  <si>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</si>
  <si>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</si>
  <si>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</si>
  <si>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</si>
  <si>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</si>
  <si>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</si>
  <si>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</si>
  <si>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</si>
  <si>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</si>
  <si>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</si>
  <si>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</si>
  <si>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</si>
  <si>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</si>
  <si>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</si>
  <si>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</si>
  <si>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</si>
  <si>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</si>
  <si>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</si>
  <si>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</si>
  <si>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</si>
  <si>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</si>
  <si>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</si>
  <si>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</si>
  <si>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</si>
  <si>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</si>
  <si>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</si>
  <si>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</si>
  <si>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</si>
  <si>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</si>
  <si>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</si>
  <si>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</si>
  <si>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</si>
  <si>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</si>
  <si>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</si>
  <si>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</si>
  <si>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</si>
  <si>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</si>
  <si>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</si>
  <si>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</si>
  <si>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</si>
  <si>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</si>
  <si>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</si>
  <si>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</si>
  <si>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</si>
  <si>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</si>
  <si>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</si>
  <si>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</si>
  <si>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</si>
  <si>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</si>
  <si>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</si>
  <si>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</si>
  <si>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</si>
  <si>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</si>
  <si>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</si>
  <si>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</si>
  <si>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</si>
  <si>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</si>
  <si>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</si>
  <si>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</si>
  <si>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</si>
  <si>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</si>
  <si>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</si>
  <si>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</si>
  <si>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</si>
  <si>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</si>
  <si>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</si>
  <si>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下野市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</si>
  <si>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</si>
  <si>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</si>
  <si>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</si>
  <si>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</si>
  <si>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</si>
  <si>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</si>
  <si>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</si>
  <si>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</si>
  <si>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</si>
  <si>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</si>
  <si>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</si>
  <si>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</si>
  <si>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</si>
  <si>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</si>
  <si>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</si>
  <si>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</si>
  <si>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</si>
  <si>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</si>
  <si>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</si>
  <si>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</si>
  <si>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</si>
  <si>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</si>
  <si>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</si>
  <si>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</si>
  <si>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</si>
  <si>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</si>
  <si>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</si>
  <si>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</si>
  <si>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</si>
  <si>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</si>
  <si>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</si>
  <si>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</si>
  <si>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</si>
  <si>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</si>
  <si>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</si>
  <si>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</si>
  <si>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</si>
  <si>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</si>
  <si>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</si>
  <si>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</si>
  <si>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</si>
  <si>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</si>
  <si>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</si>
  <si>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</si>
  <si>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</si>
  <si>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</si>
  <si>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</si>
  <si>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</si>
  <si>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</si>
  <si>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</si>
  <si>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</si>
  <si>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</si>
  <si>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</si>
  <si>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</si>
  <si>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</si>
  <si>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</si>
  <si>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</si>
  <si>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</si>
  <si>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</si>
  <si>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</si>
  <si>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</si>
  <si>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</si>
  <si>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</si>
  <si>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</si>
  <si>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</si>
  <si>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</si>
  <si>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</si>
  <si>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</si>
  <si>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</si>
  <si>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</si>
  <si>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</si>
  <si>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</si>
  <si>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</si>
  <si>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</si>
  <si>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</si>
  <si>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</si>
  <si>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</si>
  <si>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</si>
  <si>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</si>
  <si>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</si>
  <si>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</si>
  <si>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</si>
  <si>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</si>
  <si>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</si>
  <si>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</si>
  <si>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</si>
  <si>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</si>
  <si>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</si>
  <si>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</si>
  <si>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</si>
  <si>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</si>
  <si>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</si>
  <si>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</si>
  <si>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</si>
  <si>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</si>
  <si>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</si>
  <si>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</si>
  <si>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</si>
  <si>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</si>
  <si>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</si>
  <si>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</si>
  <si>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</si>
  <si>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</si>
  <si>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</si>
  <si>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</si>
  <si>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</si>
  <si>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</si>
  <si>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</si>
  <si>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栃木県下野市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</si>
  <si>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</si>
  <si>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</si>
  <si>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</si>
  <si>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</si>
  <si>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</si>
  <si>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</si>
  <si>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</si>
  <si>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</si>
  <si>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</si>
  <si>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</si>
  <si>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</si>
  <si>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</si>
  <si>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</si>
  <si>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</si>
  <si>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</si>
  <si>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</si>
  <si>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</si>
  <si>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</si>
  <si>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</si>
  <si>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</si>
  <si>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</si>
  <si>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</si>
  <si>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</si>
  <si>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</si>
  <si>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</si>
  <si>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</si>
  <si>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</si>
  <si>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</si>
  <si>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</si>
  <si>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</si>
  <si>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</si>
  <si>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</si>
  <si>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</si>
  <si>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</si>
  <si>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</si>
  <si>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</si>
  <si>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</si>
  <si>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</si>
  <si>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</si>
  <si>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</si>
  <si>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</si>
  <si>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</si>
  <si>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</si>
  <si>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</si>
  <si>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</si>
  <si>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</si>
  <si>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</si>
  <si>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</si>
  <si>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</si>
  <si>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</si>
  <si>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</si>
  <si>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</si>
  <si>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</si>
  <si>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</si>
  <si>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</si>
  <si>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</si>
  <si>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</si>
  <si>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</si>
  <si>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</si>
  <si>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</si>
  <si>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</si>
  <si>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</si>
  <si>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</si>
  <si>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</si>
  <si>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</si>
  <si>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</si>
  <si>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</si>
  <si>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</si>
  <si>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</si>
  <si>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</si>
  <si>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</si>
  <si>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</si>
  <si>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</si>
  <si>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</si>
  <si>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</si>
  <si>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</si>
  <si>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</si>
  <si>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</si>
  <si>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</si>
  <si>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</si>
  <si>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</si>
  <si>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</si>
  <si>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</si>
  <si>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</si>
  <si>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</si>
  <si>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</si>
  <si>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</si>
  <si>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</si>
  <si>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</si>
  <si>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</si>
  <si>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</si>
  <si>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</si>
  <si>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</si>
  <si>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</si>
  <si>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</si>
  <si>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</si>
  <si>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</si>
  <si>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</si>
  <si>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</si>
  <si>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</si>
  <si>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</si>
  <si>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</si>
  <si>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</si>
  <si>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</si>
  <si>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</si>
  <si>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</si>
  <si>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</si>
  <si>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</si>
  <si>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</si>
  <si>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</si>
  <si>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</si>
  <si>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</si>
  <si>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</si>
  <si>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</si>
  <si>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</si>
  <si>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</si>
  <si>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</si>
  <si>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</si>
  <si>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</si>
  <si>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</si>
  <si>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</si>
  <si>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</si>
  <si>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</si>
  <si>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</si>
  <si>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</si>
  <si>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</si>
  <si>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</si>
  <si>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</si>
  <si>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</si>
  <si>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</si>
  <si>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</si>
  <si>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</si>
  <si>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</si>
  <si>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</si>
  <si>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</si>
  <si>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</si>
  <si>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</si>
  <si>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</si>
  <si>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</si>
  <si>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</si>
  <si>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</si>
  <si>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</si>
  <si>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</si>
  <si>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</si>
  <si>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</si>
  <si>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</si>
  <si>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</si>
  <si>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</si>
  <si>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</si>
  <si>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</si>
  <si>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栃木県下野市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</si>
  <si>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</si>
  <si>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</si>
  <si>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</si>
  <si>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</si>
  <si>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</si>
  <si>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</si>
  <si>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</si>
  <si>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</si>
  <si>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</si>
  <si>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</si>
  <si>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</si>
  <si>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</si>
  <si>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</si>
  <si>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</si>
  <si>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</si>
  <si>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</si>
  <si>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</si>
  <si>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</si>
  <si>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</si>
  <si>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</si>
  <si>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</si>
  <si>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</si>
  <si>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</si>
  <si>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</si>
  <si>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</si>
  <si>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</si>
  <si>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</si>
  <si>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</si>
  <si>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</si>
  <si>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</si>
  <si>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</si>
  <si>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</si>
  <si>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</si>
  <si>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</si>
  <si>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</si>
  <si>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</si>
  <si>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</si>
  <si>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</si>
  <si>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</si>
  <si>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小山栃木都市計画事業石橋駅周辺土地区画整理事業特別会計</t>
    <phoneticPr fontId="5"/>
  </si>
  <si>
    <t>法非適用企業</t>
    <phoneticPr fontId="5"/>
  </si>
  <si>
    <t>小山栃木都市計画事業仁良川地区土地区画整理事業特別会計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</si>
  <si>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</si>
  <si>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</si>
  <si>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</si>
  <si>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</si>
  <si>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</si>
  <si>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</si>
  <si>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</si>
  <si>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</si>
  <si>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</si>
  <si>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</si>
  <si>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</si>
  <si>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</si>
  <si>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</si>
  <si>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</si>
  <si>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</si>
  <si>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</si>
  <si>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</si>
  <si>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</si>
  <si>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</si>
  <si>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</si>
  <si>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</si>
  <si>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</si>
  <si>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</si>
  <si>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</si>
  <si>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</si>
  <si>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</si>
  <si>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</si>
  <si>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</si>
  <si>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</si>
  <si>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</si>
  <si>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</si>
  <si>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</si>
  <si>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</si>
  <si>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</si>
  <si>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</si>
  <si>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</si>
  <si>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</si>
  <si>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</si>
  <si>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</si>
  <si>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</si>
  <si>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</si>
  <si>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</si>
  <si>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</si>
  <si>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</si>
  <si>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</si>
  <si>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</si>
  <si>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</si>
  <si>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</si>
  <si>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</si>
  <si>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</si>
  <si>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</si>
  <si>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</si>
  <si>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</si>
  <si>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</si>
  <si>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</si>
  <si>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</si>
  <si>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</si>
  <si>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</si>
  <si>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</si>
  <si>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</si>
  <si>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</si>
  <si>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</si>
  <si>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</si>
  <si>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</si>
  <si>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</si>
  <si>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</si>
  <si>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</si>
  <si>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</si>
  <si>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</si>
  <si>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</si>
  <si>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</si>
  <si>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</si>
  <si>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</si>
  <si>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</si>
  <si>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</si>
  <si>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</si>
  <si>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</si>
  <si>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</si>
  <si>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</si>
  <si>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</si>
  <si>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</si>
  <si>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</si>
  <si>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</si>
  <si>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</si>
  <si>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</si>
  <si>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</si>
  <si>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</si>
  <si>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</si>
  <si>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</si>
  <si>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</si>
  <si>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</si>
  <si>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</si>
  <si>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</si>
  <si>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</si>
  <si>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</si>
  <si>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</si>
  <si>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</si>
  <si>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</si>
  <si>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</si>
  <si>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</si>
  <si>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</si>
  <si>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</si>
  <si>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</si>
  <si>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</si>
  <si>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</si>
  <si>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</si>
  <si>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</si>
  <si>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</si>
  <si>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</si>
  <si>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</si>
  <si>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</si>
  <si>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</si>
  <si>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</si>
  <si>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</si>
  <si>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</si>
  <si>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</si>
  <si>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</si>
  <si>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</si>
  <si>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</si>
  <si>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</si>
  <si>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</si>
  <si>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</si>
  <si>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</si>
  <si>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</si>
  <si>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</si>
  <si>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</si>
  <si>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</si>
  <si>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</si>
  <si>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</si>
  <si>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</si>
  <si>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</si>
  <si>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</si>
  <si>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</si>
  <si>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</si>
  <si>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</si>
  <si>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3.62</t>
  </si>
  <si>
    <t>▲ 1.10</t>
  </si>
  <si>
    <t>一般会計</t>
  </si>
  <si>
    <t>水道事業会計</t>
  </si>
  <si>
    <t>下水道事業会計</t>
  </si>
  <si>
    <t>国民健康保険特別会計</t>
  </si>
  <si>
    <t>介護保険特別会計</t>
  </si>
  <si>
    <t>小山栃木都市計画事業仁良川地区土地区画整理事業特別会計</t>
  </si>
  <si>
    <t>後期高齢者医療特別会計</t>
  </si>
  <si>
    <t>小山栃木都市計画事業石橋駅周辺土地区画整理事業特別会計</t>
  </si>
  <si>
    <t>その他会計（赤字）</t>
  </si>
  <si>
    <t>その他会計（黒字）</t>
  </si>
  <si>
    <t>R01</t>
    <phoneticPr fontId="5"/>
  </si>
  <si>
    <t>R02</t>
    <phoneticPr fontId="5"/>
  </si>
  <si>
    <t>R03</t>
    <phoneticPr fontId="5"/>
  </si>
  <si>
    <t>R04</t>
    <phoneticPr fontId="5"/>
  </si>
  <si>
    <t>R05</t>
    <phoneticPr fontId="5"/>
  </si>
  <si>
    <t>公共施設整備基金</t>
    <rPh sb="0" eb="2">
      <t>コウキョウ</t>
    </rPh>
    <rPh sb="2" eb="4">
      <t>シセツ</t>
    </rPh>
    <rPh sb="4" eb="6">
      <t>セイビ</t>
    </rPh>
    <rPh sb="6" eb="8">
      <t>キキン</t>
    </rPh>
    <phoneticPr fontId="5"/>
  </si>
  <si>
    <t>地域振興基金</t>
    <rPh sb="0" eb="6">
      <t>チイキシンコウキキン</t>
    </rPh>
    <phoneticPr fontId="5"/>
  </si>
  <si>
    <t>庁舎等整備基金</t>
    <rPh sb="0" eb="2">
      <t>チョウシャ</t>
    </rPh>
    <rPh sb="2" eb="3">
      <t>トウ</t>
    </rPh>
    <rPh sb="3" eb="5">
      <t>セイビ</t>
    </rPh>
    <rPh sb="5" eb="7">
      <t>キキン</t>
    </rPh>
    <phoneticPr fontId="5"/>
  </si>
  <si>
    <t>地域づくり事業推進基金</t>
    <rPh sb="0" eb="2">
      <t>チイキ</t>
    </rPh>
    <rPh sb="5" eb="7">
      <t>ジギョウ</t>
    </rPh>
    <rPh sb="7" eb="9">
      <t>スイシン</t>
    </rPh>
    <rPh sb="9" eb="11">
      <t>キキン</t>
    </rPh>
    <phoneticPr fontId="5"/>
  </si>
  <si>
    <t>地域福祉基金</t>
    <rPh sb="0" eb="2">
      <t>チイキ</t>
    </rPh>
    <rPh sb="2" eb="4">
      <t>フクシ</t>
    </rPh>
    <rPh sb="4" eb="6">
      <t>キキン</t>
    </rPh>
    <phoneticPr fontId="5"/>
  </si>
  <si>
    <t>（公財）下野市農業公社</t>
    <rPh sb="1" eb="3">
      <t>コウザイ</t>
    </rPh>
    <rPh sb="4" eb="11">
      <t>シモツケシノウギョウコウシャ</t>
    </rPh>
    <phoneticPr fontId="2"/>
  </si>
  <si>
    <t>（一財）グリムの里いしばし</t>
    <rPh sb="1" eb="2">
      <t>イチ</t>
    </rPh>
    <rPh sb="2" eb="3">
      <t>ザイ</t>
    </rPh>
    <rPh sb="8" eb="9">
      <t>サト</t>
    </rPh>
    <phoneticPr fontId="2"/>
  </si>
  <si>
    <t>（株）道の駅しもつけ</t>
    <rPh sb="1" eb="2">
      <t>カブ</t>
    </rPh>
    <rPh sb="3" eb="4">
      <t>ミチ</t>
    </rPh>
    <rPh sb="5" eb="6">
      <t>エキ</t>
    </rPh>
    <phoneticPr fontId="2"/>
  </si>
  <si>
    <t>小山広域保健衛生組合</t>
    <rPh sb="0" eb="2">
      <t>オヤマ</t>
    </rPh>
    <rPh sb="2" eb="4">
      <t>コウイキ</t>
    </rPh>
    <rPh sb="4" eb="6">
      <t>ホケン</t>
    </rPh>
    <rPh sb="6" eb="8">
      <t>エイセイ</t>
    </rPh>
    <rPh sb="8" eb="10">
      <t>クミアイ</t>
    </rPh>
    <phoneticPr fontId="2"/>
  </si>
  <si>
    <t>石橋地区消防組合</t>
    <rPh sb="0" eb="2">
      <t>イシバシ</t>
    </rPh>
    <rPh sb="2" eb="4">
      <t>チク</t>
    </rPh>
    <rPh sb="4" eb="6">
      <t>ショウボウ</t>
    </rPh>
    <rPh sb="6" eb="8">
      <t>クミアイ</t>
    </rPh>
    <phoneticPr fontId="2"/>
  </si>
  <si>
    <t>栃木県市町村総合事務組合一般会計</t>
    <rPh sb="0" eb="3">
      <t>トチギケン</t>
    </rPh>
    <rPh sb="3" eb="6">
      <t>シチョウソン</t>
    </rPh>
    <rPh sb="6" eb="8">
      <t>ソウゴウ</t>
    </rPh>
    <rPh sb="8" eb="10">
      <t>ジム</t>
    </rPh>
    <rPh sb="10" eb="12">
      <t>クミアイ</t>
    </rPh>
    <rPh sb="12" eb="14">
      <t>イッパン</t>
    </rPh>
    <rPh sb="14" eb="16">
      <t>カイケイ</t>
    </rPh>
    <phoneticPr fontId="2"/>
  </si>
  <si>
    <t>栃木県市町村総合事務組合特別会計</t>
    <rPh sb="0" eb="3">
      <t>トチギケン</t>
    </rPh>
    <rPh sb="3" eb="6">
      <t>シチョウソン</t>
    </rPh>
    <rPh sb="6" eb="8">
      <t>ソウゴウ</t>
    </rPh>
    <rPh sb="8" eb="10">
      <t>ジム</t>
    </rPh>
    <rPh sb="10" eb="12">
      <t>クミアイ</t>
    </rPh>
    <rPh sb="12" eb="14">
      <t>トクベツ</t>
    </rPh>
    <rPh sb="14" eb="16">
      <t>カイケイ</t>
    </rPh>
    <phoneticPr fontId="2"/>
  </si>
  <si>
    <t>栃木県後期高齢者医療広域連合一般会計</t>
    <rPh sb="0" eb="3">
      <t>トチギケン</t>
    </rPh>
    <rPh sb="3" eb="5">
      <t>コウキ</t>
    </rPh>
    <rPh sb="5" eb="7">
      <t>コウレイ</t>
    </rPh>
    <rPh sb="7" eb="8">
      <t>シャ</t>
    </rPh>
    <rPh sb="8" eb="10">
      <t>イリョウ</t>
    </rPh>
    <rPh sb="10" eb="12">
      <t>コウイキ</t>
    </rPh>
    <rPh sb="12" eb="14">
      <t>レンゴウ</t>
    </rPh>
    <rPh sb="14" eb="16">
      <t>イッパン</t>
    </rPh>
    <rPh sb="16" eb="18">
      <t>カイケイ</t>
    </rPh>
    <phoneticPr fontId="2"/>
  </si>
  <si>
    <t>栃木県後期高齢者医療広域連合特別会計</t>
    <rPh sb="0" eb="3">
      <t>トチギケン</t>
    </rPh>
    <rPh sb="3" eb="5">
      <t>コウキ</t>
    </rPh>
    <rPh sb="5" eb="7">
      <t>コウレイ</t>
    </rPh>
    <rPh sb="7" eb="8">
      <t>シャ</t>
    </rPh>
    <rPh sb="8" eb="10">
      <t>イリョウ</t>
    </rPh>
    <rPh sb="10" eb="12">
      <t>コウイキ</t>
    </rPh>
    <rPh sb="12" eb="14">
      <t>レンゴウ</t>
    </rPh>
    <rPh sb="14" eb="16">
      <t>トクベツ</t>
    </rPh>
    <rPh sb="16" eb="18">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</si>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</sst>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9D59-4487-BB70-11EB9328B0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88958</c:v>
                </c:pt>
                <c:pt idx="1">
                  <c:v>79037</c:v>
                </c:pt>
                <c:pt idx="2">
                  <c:v>99808</c:v>
                </c:pt>
                <c:pt idx="3">
                  <c:v>50862</c:v>
                </c:pt>
                <c:pt idx="4">
                  <c:v>41262</c:v>
                </c:pt>
              </c:numCache>
            </c:numRef>
          </c:val>
          <c:smooth val="0"/>
          <c:extLst>
            <c:ext xmlns:c16="http://schemas.microsoft.com/office/drawing/2014/chart" uri="{C3380CC4-5D6E-409C-BE32-E72D297353CC}">
              <c16:uniqueId val="{00000001-9D59-4487-BB70-11EB9328B0C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10.63</c:v>
                </c:pt>
                <c:pt idx="1">
                  <c:v>11.39</c:v>
                </c:pt>
                <c:pt idx="2">
                  <c:v>14.61</c:v>
                </c:pt>
                <c:pt idx="3">
                  <c:v>13.86</c:v>
                </c:pt>
                <c:pt idx="4">
                  <c:v>14.34</c:v>
                </c:pt>
              </c:numCache>
            </c:numRef>
          </c:val>
          <c:extLst>
            <c:ext xmlns:c16="http://schemas.microsoft.com/office/drawing/2014/chart" uri="{C3380CC4-5D6E-409C-BE32-E72D297353CC}">
              <c16:uniqueId val="{00000000-8C16-41B4-91BC-9FEA77791C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7.86</c:v>
                </c:pt>
                <c:pt idx="1">
                  <c:v>14.81</c:v>
                </c:pt>
                <c:pt idx="2">
                  <c:v>14.1</c:v>
                </c:pt>
                <c:pt idx="3">
                  <c:v>14.18</c:v>
                </c:pt>
                <c:pt idx="4">
                  <c:v>15.02</c:v>
                </c:pt>
              </c:numCache>
            </c:numRef>
          </c:val>
          <c:extLst>
            <c:ext xmlns:c16="http://schemas.microsoft.com/office/drawing/2014/chart" uri="{C3380CC4-5D6E-409C-BE32-E72D297353CC}">
              <c16:uniqueId val="{00000001-8C16-41B4-91BC-9FEA77791C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-3.62</c:v>
                </c:pt>
                <c:pt idx="1">
                  <c:v>8.11</c:v>
                </c:pt>
                <c:pt idx="2">
                  <c:v>3.73</c:v>
                </c:pt>
                <c:pt idx="3">
                  <c:v>-1.1000000000000001</c:v>
                </c:pt>
                <c:pt idx="4">
                  <c:v>1.43</c:v>
                </c:pt>
              </c:numCache>
            </c:numRef>
          </c:val>
          <c:smooth val="0"/>
          <c:extLst>
            <c:ext xmlns:c16="http://schemas.microsoft.com/office/drawing/2014/chart" uri="{C3380CC4-5D6E-409C-BE32-E72D297353CC}">
              <c16:uniqueId val="{00000002-8C16-41B4-91BC-9FEA77791C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65F-47DD-9C62-CAE67E1D1D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5F-47DD-9C62-CAE67E1D1D76}"/>
            </c:ext>
          </c:extLst>
        </c:ser>
        <c:ser>
          <c:idx val="2"/>
          <c:order val="2"/>
          <c:tx>
            <c:strRef>
              <c:f>データシート!$A$29</c:f>
              <c:strCache>
                <c:ptCount val="1"/>
                <c:pt idx="0">
                  <c:v>小山栃木都市計画事業石橋駅周辺土地区画整理事業特別会計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7.0000000000000007E-2</c:v>
                </c:pt>
                <c:pt idx="2">
                  <c:v>#N/A</c:v>
                </c:pt>
                <c:pt idx="3">
                  <c:v>0.06</c:v>
                </c:pt>
                <c:pt idx="4">
                  <c:v>#N/A</c:v>
                </c:pt>
                <c:pt idx="5">
                  <c:v>0.06</c:v>
                </c:pt>
                <c:pt idx="6">
                  <c:v>#N/A</c:v>
                </c:pt>
                <c:pt idx="7">
                  <c:v>0.02</c:v>
                </c:pt>
                <c:pt idx="8">
                  <c:v>#N/A</c:v>
                </c:pt>
                <c:pt idx="9">
                  <c:v>0.03</c:v>
                </c:pt>
              </c:numCache>
            </c:numRef>
          </c:val>
          <c:extLst>
            <c:ext xmlns:c16="http://schemas.microsoft.com/office/drawing/2014/chart" uri="{C3380CC4-5D6E-409C-BE32-E72D297353CC}">
              <c16:uniqueId val="{00000002-765F-47DD-9C62-CAE67E1D1D7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0.05</c:v>
                </c:pt>
                <c:pt idx="4">
                  <c:v>#N/A</c:v>
                </c:pt>
                <c:pt idx="5">
                  <c:v>0.03</c:v>
                </c:pt>
                <c:pt idx="6">
                  <c:v>#N/A</c:v>
                </c:pt>
                <c:pt idx="7">
                  <c:v>0.01</c:v>
                </c:pt>
                <c:pt idx="8">
                  <c:v>#N/A</c:v>
                </c:pt>
                <c:pt idx="9">
                  <c:v>0.1</c:v>
                </c:pt>
              </c:numCache>
            </c:numRef>
          </c:val>
          <c:extLst>
            <c:ext xmlns:c16="http://schemas.microsoft.com/office/drawing/2014/chart" uri="{C3380CC4-5D6E-409C-BE32-E72D297353CC}">
              <c16:uniqueId val="{00000003-765F-47DD-9C62-CAE67E1D1D76}"/>
            </c:ext>
          </c:extLst>
        </c:ser>
        <c:ser>
          <c:idx val="4"/>
          <c:order val="4"/>
          <c:tx>
            <c:strRef>
              <c:f>データシート!$A$31</c:f>
              <c:strCache>
                <c:ptCount val="1"/>
                <c:pt idx="0">
                  <c:v>小山栃木都市計画事業仁良川地区土地区画整理事業特別会計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2.62</c:v>
                </c:pt>
                <c:pt idx="2">
                  <c:v>#N/A</c:v>
                </c:pt>
                <c:pt idx="3">
                  <c:v>0.94</c:v>
                </c:pt>
                <c:pt idx="4">
                  <c:v>#N/A</c:v>
                </c:pt>
                <c:pt idx="5">
                  <c:v>0.86</c:v>
                </c:pt>
                <c:pt idx="6">
                  <c:v>#N/A</c:v>
                </c:pt>
                <c:pt idx="7">
                  <c:v>0.43</c:v>
                </c:pt>
                <c:pt idx="8">
                  <c:v>#N/A</c:v>
                </c:pt>
                <c:pt idx="9">
                  <c:v>0.3</c:v>
                </c:pt>
              </c:numCache>
            </c:numRef>
          </c:val>
          <c:extLst>
            <c:ext xmlns:c16="http://schemas.microsoft.com/office/drawing/2014/chart" uri="{C3380CC4-5D6E-409C-BE32-E72D297353CC}">
              <c16:uniqueId val="{00000004-765F-47DD-9C62-CAE67E1D1D7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1.06</c:v>
                </c:pt>
                <c:pt idx="2">
                  <c:v>#N/A</c:v>
                </c:pt>
                <c:pt idx="3">
                  <c:v>1.71</c:v>
                </c:pt>
                <c:pt idx="4">
                  <c:v>#N/A</c:v>
                </c:pt>
                <c:pt idx="5">
                  <c:v>1.31</c:v>
                </c:pt>
                <c:pt idx="6">
                  <c:v>#N/A</c:v>
                </c:pt>
                <c:pt idx="7">
                  <c:v>1.5</c:v>
                </c:pt>
                <c:pt idx="8">
                  <c:v>#N/A</c:v>
                </c:pt>
                <c:pt idx="9">
                  <c:v>1.33</c:v>
                </c:pt>
              </c:numCache>
            </c:numRef>
          </c:val>
          <c:extLst>
            <c:ext xmlns:c16="http://schemas.microsoft.com/office/drawing/2014/chart" uri="{C3380CC4-5D6E-409C-BE32-E72D297353CC}">
              <c16:uniqueId val="{00000005-765F-47DD-9C62-CAE67E1D1D7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1.7</c:v>
                </c:pt>
                <c:pt idx="2">
                  <c:v>#N/A</c:v>
                </c:pt>
                <c:pt idx="3">
                  <c:v>1.88</c:v>
                </c:pt>
                <c:pt idx="4">
                  <c:v>#N/A</c:v>
                </c:pt>
                <c:pt idx="5">
                  <c:v>2.0099999999999998</c:v>
                </c:pt>
                <c:pt idx="6">
                  <c:v>#N/A</c:v>
                </c:pt>
                <c:pt idx="7">
                  <c:v>1.36</c:v>
                </c:pt>
                <c:pt idx="8">
                  <c:v>#N/A</c:v>
                </c:pt>
                <c:pt idx="9">
                  <c:v>1.4</c:v>
                </c:pt>
              </c:numCache>
            </c:numRef>
          </c:val>
          <c:extLst>
            <c:ext xmlns:c16="http://schemas.microsoft.com/office/drawing/2014/chart" uri="{C3380CC4-5D6E-409C-BE32-E72D297353CC}">
              <c16:uniqueId val="{00000006-765F-47DD-9C62-CAE67E1D1D7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1.92</c:v>
                </c:pt>
                <c:pt idx="2">
                  <c:v>#N/A</c:v>
                </c:pt>
                <c:pt idx="3">
                  <c:v>2.57</c:v>
                </c:pt>
                <c:pt idx="4">
                  <c:v>#N/A</c:v>
                </c:pt>
                <c:pt idx="5">
                  <c:v>3.55</c:v>
                </c:pt>
                <c:pt idx="6">
                  <c:v>#N/A</c:v>
                </c:pt>
                <c:pt idx="7">
                  <c:v>4.25</c:v>
                </c:pt>
                <c:pt idx="8">
                  <c:v>#N/A</c:v>
                </c:pt>
                <c:pt idx="9">
                  <c:v>3.95</c:v>
                </c:pt>
              </c:numCache>
            </c:numRef>
          </c:val>
          <c:extLst>
            <c:ext xmlns:c16="http://schemas.microsoft.com/office/drawing/2014/chart" uri="{C3380CC4-5D6E-409C-BE32-E72D297353CC}">
              <c16:uniqueId val="{00000007-765F-47DD-9C62-CAE67E1D1D7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5.48</c:v>
                </c:pt>
                <c:pt idx="2">
                  <c:v>#N/A</c:v>
                </c:pt>
                <c:pt idx="3">
                  <c:v>5.7</c:v>
                </c:pt>
                <c:pt idx="4">
                  <c:v>#N/A</c:v>
                </c:pt>
                <c:pt idx="5">
                  <c:v>4.9800000000000004</c:v>
                </c:pt>
                <c:pt idx="6">
                  <c:v>#N/A</c:v>
                </c:pt>
                <c:pt idx="7">
                  <c:v>4.97</c:v>
                </c:pt>
                <c:pt idx="8">
                  <c:v>#N/A</c:v>
                </c:pt>
                <c:pt idx="9">
                  <c:v>5.0199999999999996</c:v>
                </c:pt>
              </c:numCache>
            </c:numRef>
          </c:val>
          <c:extLst>
            <c:ext xmlns:c16="http://schemas.microsoft.com/office/drawing/2014/chart" uri="{C3380CC4-5D6E-409C-BE32-E72D297353CC}">
              <c16:uniqueId val="{00000008-765F-47DD-9C62-CAE67E1D1D7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10.62</c:v>
                </c:pt>
                <c:pt idx="2">
                  <c:v>#N/A</c:v>
                </c:pt>
                <c:pt idx="3">
                  <c:v>11.38</c:v>
                </c:pt>
                <c:pt idx="4">
                  <c:v>#N/A</c:v>
                </c:pt>
                <c:pt idx="5">
                  <c:v>14.6</c:v>
                </c:pt>
                <c:pt idx="6">
                  <c:v>#N/A</c:v>
                </c:pt>
                <c:pt idx="7">
                  <c:v>13.86</c:v>
                </c:pt>
                <c:pt idx="8">
                  <c:v>#N/A</c:v>
                </c:pt>
                <c:pt idx="9">
                  <c:v>14.34</c:v>
                </c:pt>
              </c:numCache>
            </c:numRef>
          </c:val>
          <c:extLst>
            <c:ext xmlns:c16="http://schemas.microsoft.com/office/drawing/2014/chart" uri="{C3380CC4-5D6E-409C-BE32-E72D297353CC}">
              <c16:uniqueId val="{00000009-765F-47DD-9C62-CAE67E1D1D7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3085</c:v>
                </c:pt>
                <c:pt idx="5">
                  <c:v>3128</c:v>
                </c:pt>
                <c:pt idx="8">
                  <c:v>3185</c:v>
                </c:pt>
                <c:pt idx="11">
                  <c:v>3185</c:v>
                </c:pt>
                <c:pt idx="14">
                  <c:v>2997</c:v>
                </c:pt>
              </c:numCache>
            </c:numRef>
          </c:val>
          <c:extLst>
            <c:ext xmlns:c16="http://schemas.microsoft.com/office/drawing/2014/chart" uri="{C3380CC4-5D6E-409C-BE32-E72D297353CC}">
              <c16:uniqueId val="{00000000-1523-4C8F-B195-615012C47D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23-4C8F-B195-615012C47D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23</c:v>
                </c:pt>
                <c:pt idx="3">
                  <c:v>2</c:v>
                </c:pt>
                <c:pt idx="6">
                  <c:v>2</c:v>
                </c:pt>
                <c:pt idx="9">
                  <c:v>2</c:v>
                </c:pt>
                <c:pt idx="12">
                  <c:v>2</c:v>
                </c:pt>
              </c:numCache>
            </c:numRef>
          </c:val>
          <c:extLst>
            <c:ext xmlns:c16="http://schemas.microsoft.com/office/drawing/2014/chart" uri="{C3380CC4-5D6E-409C-BE32-E72D297353CC}">
              <c16:uniqueId val="{00000002-1523-4C8F-B195-615012C47D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183</c:v>
                </c:pt>
                <c:pt idx="3">
                  <c:v>150</c:v>
                </c:pt>
                <c:pt idx="6">
                  <c:v>142</c:v>
                </c:pt>
                <c:pt idx="9">
                  <c:v>171</c:v>
                </c:pt>
                <c:pt idx="12">
                  <c:v>237</c:v>
                </c:pt>
              </c:numCache>
            </c:numRef>
          </c:val>
          <c:extLst>
            <c:ext xmlns:c16="http://schemas.microsoft.com/office/drawing/2014/chart" uri="{C3380CC4-5D6E-409C-BE32-E72D297353CC}">
              <c16:uniqueId val="{00000003-1523-4C8F-B195-615012C47D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285</c:v>
                </c:pt>
                <c:pt idx="3">
                  <c:v>360</c:v>
                </c:pt>
                <c:pt idx="6">
                  <c:v>359</c:v>
                </c:pt>
                <c:pt idx="9">
                  <c:v>271</c:v>
                </c:pt>
                <c:pt idx="12">
                  <c:v>354</c:v>
                </c:pt>
              </c:numCache>
            </c:numRef>
          </c:val>
          <c:extLst>
            <c:ext xmlns:c16="http://schemas.microsoft.com/office/drawing/2014/chart" uri="{C3380CC4-5D6E-409C-BE32-E72D297353CC}">
              <c16:uniqueId val="{00000004-1523-4C8F-B195-615012C47D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23-4C8F-B195-615012C47D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23-4C8F-B195-615012C47D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2702</c:v>
                </c:pt>
                <c:pt idx="3">
                  <c:v>2870</c:v>
                </c:pt>
                <c:pt idx="6">
                  <c:v>3132</c:v>
                </c:pt>
                <c:pt idx="9">
                  <c:v>3163</c:v>
                </c:pt>
                <c:pt idx="12">
                  <c:v>3102</c:v>
                </c:pt>
              </c:numCache>
            </c:numRef>
          </c:val>
          <c:extLst>
            <c:ext xmlns:c16="http://schemas.microsoft.com/office/drawing/2014/chart" uri="{C3380CC4-5D6E-409C-BE32-E72D297353CC}">
              <c16:uniqueId val="{00000007-1523-4C8F-B195-615012C47D2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108</c:v>
                </c:pt>
                <c:pt idx="2">
                  <c:v>#N/A</c:v>
                </c:pt>
                <c:pt idx="3">
                  <c:v>#N/A</c:v>
                </c:pt>
                <c:pt idx="4">
                  <c:v>254</c:v>
                </c:pt>
                <c:pt idx="5">
                  <c:v>#N/A</c:v>
                </c:pt>
                <c:pt idx="6">
                  <c:v>#N/A</c:v>
                </c:pt>
                <c:pt idx="7">
                  <c:v>450</c:v>
                </c:pt>
                <c:pt idx="8">
                  <c:v>#N/A</c:v>
                </c:pt>
                <c:pt idx="9">
                  <c:v>#N/A</c:v>
                </c:pt>
                <c:pt idx="10">
                  <c:v>422</c:v>
                </c:pt>
                <c:pt idx="11">
                  <c:v>#N/A</c:v>
                </c:pt>
                <c:pt idx="12">
                  <c:v>#N/A</c:v>
                </c:pt>
                <c:pt idx="13">
                  <c:v>698</c:v>
                </c:pt>
                <c:pt idx="14">
                  <c:v>#N/A</c:v>
                </c:pt>
              </c:numCache>
            </c:numRef>
          </c:val>
          <c:smooth val="0"/>
          <c:extLst>
            <c:ext xmlns:c16="http://schemas.microsoft.com/office/drawing/2014/chart" uri="{C3380CC4-5D6E-409C-BE32-E72D297353CC}">
              <c16:uniqueId val="{00000008-1523-4C8F-B195-615012C47D2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29068</c:v>
                </c:pt>
                <c:pt idx="5">
                  <c:v>28570</c:v>
                </c:pt>
                <c:pt idx="8">
                  <c:v>27994</c:v>
                </c:pt>
                <c:pt idx="11">
                  <c:v>25941</c:v>
                </c:pt>
                <c:pt idx="14">
                  <c:v>23986</c:v>
                </c:pt>
              </c:numCache>
            </c:numRef>
          </c:val>
          <c:extLst>
            <c:ext xmlns:c16="http://schemas.microsoft.com/office/drawing/2014/chart" uri="{C3380CC4-5D6E-409C-BE32-E72D297353CC}">
              <c16:uniqueId val="{00000000-6E03-4181-8865-0E38AC730F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1541</c:v>
                </c:pt>
                <c:pt idx="5">
                  <c:v>1410</c:v>
                </c:pt>
                <c:pt idx="8">
                  <c:v>1060</c:v>
                </c:pt>
                <c:pt idx="11">
                  <c:v>1515</c:v>
                </c:pt>
                <c:pt idx="14">
                  <c:v>769</c:v>
                </c:pt>
              </c:numCache>
            </c:numRef>
          </c:val>
          <c:extLst>
            <c:ext xmlns:c16="http://schemas.microsoft.com/office/drawing/2014/chart" uri="{C3380CC4-5D6E-409C-BE32-E72D297353CC}">
              <c16:uniqueId val="{00000001-6E03-4181-8865-0E38AC730F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11162</c:v>
                </c:pt>
                <c:pt idx="5">
                  <c:v>11697</c:v>
                </c:pt>
                <c:pt idx="8">
                  <c:v>11455</c:v>
                </c:pt>
                <c:pt idx="11">
                  <c:v>11597</c:v>
                </c:pt>
                <c:pt idx="14">
                  <c:v>11211</c:v>
                </c:pt>
              </c:numCache>
            </c:numRef>
          </c:val>
          <c:extLst>
            <c:ext xmlns:c16="http://schemas.microsoft.com/office/drawing/2014/chart" uri="{C3380CC4-5D6E-409C-BE32-E72D297353CC}">
              <c16:uniqueId val="{00000002-6E03-4181-8865-0E38AC730F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03-4181-8865-0E38AC730F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03-4181-8865-0E38AC730F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03-4181-8865-0E38AC730F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1083</c:v>
                </c:pt>
                <c:pt idx="3">
                  <c:v>1063</c:v>
                </c:pt>
                <c:pt idx="6">
                  <c:v>1022</c:v>
                </c:pt>
                <c:pt idx="9">
                  <c:v>1005</c:v>
                </c:pt>
                <c:pt idx="12">
                  <c:v>1001</c:v>
                </c:pt>
              </c:numCache>
            </c:numRef>
          </c:val>
          <c:extLst>
            <c:ext xmlns:c16="http://schemas.microsoft.com/office/drawing/2014/chart" uri="{C3380CC4-5D6E-409C-BE32-E72D297353CC}">
              <c16:uniqueId val="{00000006-6E03-4181-8865-0E38AC730F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1342</c:v>
                </c:pt>
                <c:pt idx="3">
                  <c:v>1224</c:v>
                </c:pt>
                <c:pt idx="6">
                  <c:v>1435</c:v>
                </c:pt>
                <c:pt idx="9">
                  <c:v>1235</c:v>
                </c:pt>
                <c:pt idx="12">
                  <c:v>1226</c:v>
                </c:pt>
              </c:numCache>
            </c:numRef>
          </c:val>
          <c:extLst>
            <c:ext xmlns:c16="http://schemas.microsoft.com/office/drawing/2014/chart" uri="{C3380CC4-5D6E-409C-BE32-E72D297353CC}">
              <c16:uniqueId val="{00000007-6E03-4181-8865-0E38AC730F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5253</c:v>
                </c:pt>
                <c:pt idx="3">
                  <c:v>4691</c:v>
                </c:pt>
                <c:pt idx="6">
                  <c:v>4007</c:v>
                </c:pt>
                <c:pt idx="9">
                  <c:v>4517</c:v>
                </c:pt>
                <c:pt idx="12">
                  <c:v>4347</c:v>
                </c:pt>
              </c:numCache>
            </c:numRef>
          </c:val>
          <c:extLst>
            <c:ext xmlns:c16="http://schemas.microsoft.com/office/drawing/2014/chart" uri="{C3380CC4-5D6E-409C-BE32-E72D297353CC}">
              <c16:uniqueId val="{00000008-6E03-4181-8865-0E38AC730F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c:v>
                </c:pt>
                <c:pt idx="3">
                  <c:v>6</c:v>
                </c:pt>
                <c:pt idx="6">
                  <c:v>5</c:v>
                </c:pt>
                <c:pt idx="9">
                  <c:v>3</c:v>
                </c:pt>
                <c:pt idx="12">
                  <c:v>2</c:v>
                </c:pt>
              </c:numCache>
            </c:numRef>
          </c:val>
          <c:extLst>
            <c:ext xmlns:c16="http://schemas.microsoft.com/office/drawing/2014/chart" uri="{C3380CC4-5D6E-409C-BE32-E72D297353CC}">
              <c16:uniqueId val="{00000009-6E03-4181-8865-0E38AC730F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27593</c:v>
                </c:pt>
                <c:pt idx="3">
                  <c:v>28008</c:v>
                </c:pt>
                <c:pt idx="6">
                  <c:v>28896</c:v>
                </c:pt>
                <c:pt idx="9">
                  <c:v>26892</c:v>
                </c:pt>
                <c:pt idx="12">
                  <c:v>24907</c:v>
                </c:pt>
              </c:numCache>
            </c:numRef>
          </c:val>
          <c:extLst>
            <c:ext xmlns:c16="http://schemas.microsoft.com/office/drawing/2014/chart" uri="{C3380CC4-5D6E-409C-BE32-E72D297353CC}">
              <c16:uniqueId val="{0000000A-6E03-4181-8865-0E38AC730F5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E03-4181-8865-0E38AC730F5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2230</c:v>
                </c:pt>
                <c:pt idx="1">
                  <c:v>2209</c:v>
                </c:pt>
                <c:pt idx="2">
                  <c:v>2350</c:v>
                </c:pt>
              </c:numCache>
            </c:numRef>
          </c:val>
          <c:extLst>
            <c:ext xmlns:c16="http://schemas.microsoft.com/office/drawing/2014/chart" uri="{C3380CC4-5D6E-409C-BE32-E72D297353CC}">
              <c16:uniqueId val="{00000000-590B-4958-B044-173CDA1E97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2610</c:v>
                </c:pt>
                <c:pt idx="1">
                  <c:v>1848</c:v>
                </c:pt>
                <c:pt idx="2">
                  <c:v>1774</c:v>
                </c:pt>
              </c:numCache>
            </c:numRef>
          </c:val>
          <c:extLst>
            <c:ext xmlns:c16="http://schemas.microsoft.com/office/drawing/2014/chart" uri="{C3380CC4-5D6E-409C-BE32-E72D297353CC}">
              <c16:uniqueId val="{00000001-590B-4958-B044-173CDA1E97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5709</c:v>
                </c:pt>
                <c:pt idx="1">
                  <c:v>6193</c:v>
                </c:pt>
                <c:pt idx="2">
                  <c:v>5395</c:v>
                </c:pt>
              </c:numCache>
            </c:numRef>
          </c:val>
          <c:extLst>
            <c:ext xmlns:c16="http://schemas.microsoft.com/office/drawing/2014/chart" uri="{C3380CC4-5D6E-409C-BE32-E72D297353CC}">
              <c16:uniqueId val="{00000002-590B-4958-B044-173CDA1E97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59,880
58,903
74.59
30,423,170
27,806,657
2,243,837
15,643,849
24,906,722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は、前年と同程度の水準となり、県、類似団体平均値と同程度の水準となっている。しかしながら年々指数が下降していることに加え、今後の社会経済状況が不透明なうえ、産業団地整備やスマートＩＣ整備などの大型事業が施工中であることから、普通建設事業の峻別、起債事業の抑制、人件費の削減や市税の徴収強化による歳入の確保を図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5292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860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76200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98019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令和５年度においては、前年度比で</a:t>
          </a:r>
          <a:r>
            <a:rPr kumimoji="1" lang="en-US" altLang="ja-JP" sz="1100">
              <a:solidFill>
                <a:schemeClr val="dk1"/>
              </a:solidFill>
              <a:effectLst/>
              <a:latin typeface="+mn-lt"/>
              <a:ea typeface="+mn-ea"/>
              <a:cs typeface="+mn-cs"/>
            </a:rPr>
            <a:t>3.7</a:t>
          </a:r>
          <a:r>
            <a:rPr kumimoji="1" lang="ja-JP" altLang="en-US" sz="1100">
              <a:solidFill>
                <a:schemeClr val="dk1"/>
              </a:solidFill>
              <a:effectLst/>
              <a:latin typeface="+mn-lt"/>
              <a:ea typeface="+mn-ea"/>
              <a:cs typeface="+mn-cs"/>
            </a:rPr>
            <a:t>％増加し、市制後はじめて</a:t>
          </a:r>
          <a:r>
            <a:rPr kumimoji="1" lang="en-US" altLang="ja-JP" sz="1100">
              <a:solidFill>
                <a:schemeClr val="dk1"/>
              </a:solidFill>
              <a:effectLst/>
              <a:latin typeface="+mn-lt"/>
              <a:ea typeface="+mn-ea"/>
              <a:cs typeface="+mn-cs"/>
            </a:rPr>
            <a:t>90</a:t>
          </a:r>
          <a:r>
            <a:rPr kumimoji="1" lang="ja-JP" altLang="en-US" sz="1100">
              <a:solidFill>
                <a:schemeClr val="dk1"/>
              </a:solidFill>
              <a:effectLst/>
              <a:latin typeface="+mn-lt"/>
              <a:ea typeface="+mn-ea"/>
              <a:cs typeface="+mn-cs"/>
            </a:rPr>
            <a:t>％を超える</a:t>
          </a:r>
          <a:r>
            <a:rPr kumimoji="1" lang="en-US" altLang="ja-JP" sz="1100">
              <a:solidFill>
                <a:schemeClr val="dk1"/>
              </a:solidFill>
              <a:effectLst/>
              <a:latin typeface="+mn-lt"/>
              <a:ea typeface="+mn-ea"/>
              <a:cs typeface="+mn-cs"/>
            </a:rPr>
            <a:t>93.5</a:t>
          </a:r>
          <a:r>
            <a:rPr kumimoji="1" lang="ja-JP" altLang="en-US"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この要因としては、臨時財政対策債が減少したことをはじめ、広域保健衛生組合の増炉整備に伴い同組合への負担金が大幅に増加したことがあげられる。</a:t>
          </a:r>
          <a:endParaRPr kumimoji="0" lang="en-US" altLang="ja-JP" sz="1100">
            <a:solidFill>
              <a:schemeClr val="dk1"/>
            </a:solidFill>
            <a:effectLst/>
            <a:latin typeface="+mn-lt"/>
            <a:ea typeface="+mn-ea"/>
            <a:cs typeface="+mn-cs"/>
          </a:endParaRPr>
        </a:p>
        <a:p>
          <a:pPr eaLnBrk="1" fontAlgn="auto" latinLnBrk="0" hangingPunct="1"/>
          <a:r>
            <a:rPr kumimoji="0" lang="ja-JP" altLang="en-US" sz="1100">
              <a:solidFill>
                <a:schemeClr val="dk1"/>
              </a:solidFill>
              <a:effectLst/>
              <a:latin typeface="+mn-lt"/>
              <a:ea typeface="+mn-ea"/>
              <a:cs typeface="+mn-cs"/>
            </a:rPr>
            <a:t>　今後は、時勢に合わせた施策への取り組みと、健全な財政運営の両立を図るため、市税等経常一般財源の確保に努めるとともに、行財政改革による経常的経費の縮減や、事務事業評価等に基づいた予算措置を進めていく。</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85598</xdr:rowOff>
    </xdr:from>
    <xdr:to>
      <xdr:col>23</xdr:col>
      <xdr:colOff>133350</xdr:colOff>
      <xdr:row>62</xdr:row>
      <xdr:rowOff>92710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44048"/>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1270</xdr:rowOff>
    </xdr:from>
    <xdr:to>
      <xdr:col>19</xdr:col>
      <xdr:colOff>133350</xdr:colOff>
      <xdr:row>61</xdr:row>
      <xdr:rowOff>85598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88270"/>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1270</xdr:rowOff>
    </xdr:from>
    <xdr:to>
      <xdr:col>15</xdr:col>
      <xdr:colOff>82550</xdr:colOff>
      <xdr:row>60</xdr:row>
      <xdr:rowOff>30226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28827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30226</xdr:rowOff>
    </xdr:from>
    <xdr:to>
      <xdr:col>11</xdr:col>
      <xdr:colOff>31750</xdr:colOff>
      <xdr:row>60</xdr:row>
      <xdr:rowOff>150876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31722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34798</xdr:rowOff>
    </xdr:from>
    <xdr:to>
      <xdr:col>19</xdr:col>
      <xdr:colOff>184150</xdr:colOff>
      <xdr:row>61</xdr:row>
      <xdr:rowOff>136398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146575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6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121920</xdr:rowOff>
    </xdr:from>
    <xdr:to>
      <xdr:col>15</xdr:col>
      <xdr:colOff>133350</xdr:colOff>
      <xdr:row>60</xdr:row>
      <xdr:rowOff>52070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150876</xdr:rowOff>
    </xdr:from>
    <xdr:to>
      <xdr:col>11</xdr:col>
      <xdr:colOff>82550</xdr:colOff>
      <xdr:row>60</xdr:row>
      <xdr:rowOff>81026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91203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100076</xdr:rowOff>
    </xdr:from>
    <xdr:to>
      <xdr:col>7</xdr:col>
      <xdr:colOff>31750</xdr:colOff>
      <xdr:row>61</xdr:row>
      <xdr:rowOff>30226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40403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定員適正化計画の推進に伴う人件費の削減及び事務的経費の縮減、指定管理者制度導入による物件費の削減を実施したことにより全国、県平均を下回っている。</a:t>
          </a:r>
          <a:endParaRPr lang="ja-JP" altLang="ja-JP" sz="1400">
            <a:effectLst/>
          </a:endParaRPr>
        </a:p>
        <a:p>
          <a:r>
            <a:rPr kumimoji="1" lang="ja-JP" altLang="ja-JP" sz="1100">
              <a:solidFill>
                <a:schemeClr val="dk1"/>
              </a:solidFill>
              <a:effectLst/>
              <a:latin typeface="+mn-lt"/>
              <a:ea typeface="+mn-ea"/>
              <a:cs typeface="+mn-cs"/>
            </a:rPr>
            <a:t>　しかし、会計年度任用職員制度の導入等により人件費が増加しており、今後も引き続き徹底した人件費及び物件費の削減に努め行政コストの縮減を図る。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64610</xdr:rowOff>
    </xdr:from>
    <xdr:to>
      <xdr:col>23</xdr:col>
      <xdr:colOff>133350</xdr:colOff>
      <xdr:row>82</xdr:row>
      <xdr:rowOff>84879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123510"/>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62052</xdr:rowOff>
    </xdr:from>
    <xdr:to>
      <xdr:col>19</xdr:col>
      <xdr:colOff>133350</xdr:colOff>
      <xdr:row>82</xdr:row>
      <xdr:rowOff>84879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20952"/>
          <a:ext cx="889000" cy="2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58790</xdr:rowOff>
    </xdr:from>
    <xdr:to>
      <xdr:col>15</xdr:col>
      <xdr:colOff>82550</xdr:colOff>
      <xdr:row>82</xdr:row>
      <xdr:rowOff>62052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17690"/>
          <a:ext cx="889000" cy="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112987</xdr:rowOff>
    </xdr:from>
    <xdr:to>
      <xdr:col>11</xdr:col>
      <xdr:colOff>31750</xdr:colOff>
      <xdr:row>82</xdr:row>
      <xdr:rowOff>58790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00437"/>
          <a:ext cx="889000" cy="11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13810</xdr:rowOff>
    </xdr:from>
    <xdr:to>
      <xdr:col>23</xdr:col>
      <xdr:colOff>184150</xdr:colOff>
      <xdr:row>82</xdr:row>
      <xdr:rowOff>115410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7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30337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1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34079</xdr:rowOff>
    </xdr:from>
    <xdr:to>
      <xdr:col>19</xdr:col>
      <xdr:colOff>184150</xdr:colOff>
      <xdr:row>82</xdr:row>
      <xdr:rowOff>135679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9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145856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61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11252</xdr:rowOff>
    </xdr:from>
    <xdr:to>
      <xdr:col>15</xdr:col>
      <xdr:colOff>133350</xdr:colOff>
      <xdr:row>82</xdr:row>
      <xdr:rowOff>112852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123029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3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7990</xdr:rowOff>
    </xdr:from>
    <xdr:to>
      <xdr:col>11</xdr:col>
      <xdr:colOff>82550</xdr:colOff>
      <xdr:row>82</xdr:row>
      <xdr:rowOff>109590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119767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3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62187</xdr:rowOff>
    </xdr:from>
    <xdr:to>
      <xdr:col>7</xdr:col>
      <xdr:colOff>31750</xdr:colOff>
      <xdr:row>81</xdr:row>
      <xdr:rowOff>163787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2514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当該指数は、各年齢階層における職員構成の変動が数値に影響するものであり、</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まで</a:t>
          </a:r>
          <a:r>
            <a:rPr kumimoji="1" lang="ja-JP" altLang="ja-JP" sz="1100">
              <a:solidFill>
                <a:schemeClr val="dk1"/>
              </a:solidFill>
              <a:effectLst/>
              <a:latin typeface="+mn-lt"/>
              <a:ea typeface="+mn-ea"/>
              <a:cs typeface="+mn-cs"/>
            </a:rPr>
            <a:t>は、高卒</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年以上</a:t>
          </a:r>
          <a:r>
            <a:rPr kumimoji="1" lang="ja-JP" altLang="en-US" sz="1100">
              <a:solidFill>
                <a:schemeClr val="dk1"/>
              </a:solidFill>
              <a:effectLst/>
              <a:latin typeface="+mn-lt"/>
              <a:ea typeface="+mn-ea"/>
              <a:cs typeface="+mn-cs"/>
            </a:rPr>
            <a:t>の職員等、全体的な構成が</a:t>
          </a:r>
          <a:r>
            <a:rPr kumimoji="1" lang="ja-JP" altLang="ja-JP" sz="1100">
              <a:solidFill>
                <a:schemeClr val="dk1"/>
              </a:solidFill>
              <a:effectLst/>
              <a:latin typeface="+mn-lt"/>
              <a:ea typeface="+mn-ea"/>
              <a:cs typeface="+mn-cs"/>
            </a:rPr>
            <a:t>高齢化したこと</a:t>
          </a:r>
          <a:r>
            <a:rPr kumimoji="1" lang="ja-JP" altLang="en-US" sz="1100">
              <a:solidFill>
                <a:schemeClr val="dk1"/>
              </a:solidFill>
              <a:effectLst/>
              <a:latin typeface="+mn-lt"/>
              <a:ea typeface="+mn-ea"/>
              <a:cs typeface="+mn-cs"/>
            </a:rPr>
            <a:t>で、類似団体内平均値を超える値となっていた。令和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年度は、合併（</a:t>
          </a:r>
          <a:r>
            <a:rPr kumimoji="1" lang="en-US" altLang="ja-JP" sz="1100">
              <a:solidFill>
                <a:schemeClr val="dk1"/>
              </a:solidFill>
              <a:effectLst/>
              <a:latin typeface="+mn-lt"/>
              <a:ea typeface="+mn-ea"/>
              <a:cs typeface="+mn-cs"/>
            </a:rPr>
            <a:t>H17</a:t>
          </a:r>
          <a:r>
            <a:rPr kumimoji="1" lang="ja-JP" altLang="en-US" sz="1100">
              <a:solidFill>
                <a:schemeClr val="dk1"/>
              </a:solidFill>
              <a:effectLst/>
              <a:latin typeface="+mn-lt"/>
              <a:ea typeface="+mn-ea"/>
              <a:cs typeface="+mn-cs"/>
            </a:rPr>
            <a:t>）以降、若年職員を積極的に採用してきたことで、徐々に全体的な構成の若返りが数値に現れ、類似団体内平均値を下回る</a:t>
          </a:r>
          <a:r>
            <a:rPr kumimoji="1" lang="ja-JP" altLang="ja-JP" sz="1100">
              <a:solidFill>
                <a:schemeClr val="dk1"/>
              </a:solidFill>
              <a:effectLst/>
              <a:latin typeface="+mn-lt"/>
              <a:ea typeface="+mn-ea"/>
              <a:cs typeface="+mn-cs"/>
            </a:rPr>
            <a:t>数値</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なった</a:t>
          </a:r>
          <a:r>
            <a:rPr kumimoji="1" lang="ja-JP" altLang="en-US" sz="1100">
              <a:solidFill>
                <a:schemeClr val="dk1"/>
              </a:solidFill>
              <a:effectLst/>
              <a:latin typeface="+mn-lt"/>
              <a:ea typeface="+mn-ea"/>
              <a:cs typeface="+mn-cs"/>
            </a:rPr>
            <a:t>と考えられる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今後もラスパイレス指数の動向を注視しながら、国家公務員給与の措置、総合的見直し、職員階層変動、採用退職による影響を注視し、給与の適正化に努める。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11641</xdr:rowOff>
    </xdr:from>
    <xdr:to>
      <xdr:col>81</xdr:col>
      <xdr:colOff>44450</xdr:colOff>
      <xdr:row>86</xdr:row>
      <xdr:rowOff>1059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584891"/>
          <a:ext cx="8382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1059</xdr:rowOff>
    </xdr:from>
    <xdr:to>
      <xdr:col>77</xdr:col>
      <xdr:colOff>44450</xdr:colOff>
      <xdr:row>86</xdr:row>
      <xdr:rowOff>81491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7457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81491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7658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141816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7658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148818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7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121709</xdr:rowOff>
    </xdr:from>
    <xdr:to>
      <xdr:col>77</xdr:col>
      <xdr:colOff>95250</xdr:colOff>
      <xdr:row>86</xdr:row>
      <xdr:rowOff>51859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36636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81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30691</xdr:rowOff>
    </xdr:from>
    <xdr:to>
      <xdr:col>73</xdr:col>
      <xdr:colOff>44450</xdr:colOff>
      <xdr:row>86</xdr:row>
      <xdr:rowOff>132291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定員適正化計画に基づく職員数削減により、人口千人当たりの職員数は、全国、県平均を下回っている。</a:t>
          </a:r>
          <a:endParaRPr lang="ja-JP" altLang="ja-JP" sz="1400">
            <a:effectLst/>
          </a:endParaRPr>
        </a:p>
        <a:p>
          <a:r>
            <a:rPr kumimoji="1" lang="ja-JP" altLang="ja-JP" sz="1100">
              <a:solidFill>
                <a:schemeClr val="dk1"/>
              </a:solidFill>
              <a:effectLst/>
              <a:latin typeface="+mn-lt"/>
              <a:ea typeface="+mn-ea"/>
              <a:cs typeface="+mn-cs"/>
            </a:rPr>
            <a:t>　今後も簡素で効率的、効果的な行政組織体制づくりを行うとともに、適正な定員管理に努める。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129963</xdr:rowOff>
    </xdr:from>
    <xdr:to>
      <xdr:col>81</xdr:col>
      <xdr:colOff>44450</xdr:colOff>
      <xdr:row>60</xdr:row>
      <xdr:rowOff>131974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16963"/>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121920</xdr:rowOff>
    </xdr:from>
    <xdr:to>
      <xdr:col>77</xdr:col>
      <xdr:colOff>44450</xdr:colOff>
      <xdr:row>60</xdr:row>
      <xdr:rowOff>129963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089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121920</xdr:rowOff>
    </xdr:from>
    <xdr:to>
      <xdr:col>72</xdr:col>
      <xdr:colOff>203200</xdr:colOff>
      <xdr:row>60</xdr:row>
      <xdr:rowOff>121920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0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107844</xdr:rowOff>
    </xdr:from>
    <xdr:to>
      <xdr:col>68</xdr:col>
      <xdr:colOff>152400</xdr:colOff>
      <xdr:row>60</xdr:row>
      <xdr:rowOff>121920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9484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81174</xdr:rowOff>
    </xdr:from>
    <xdr:to>
      <xdr:col>81</xdr:col>
      <xdr:colOff>95250</xdr:colOff>
      <xdr:row>61</xdr:row>
      <xdr:rowOff>11324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97701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1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79163</xdr:rowOff>
    </xdr:from>
    <xdr:to>
      <xdr:col>77</xdr:col>
      <xdr:colOff>95250</xdr:colOff>
      <xdr:row>61</xdr:row>
      <xdr:rowOff>9313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19490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71120</xdr:rowOff>
    </xdr:from>
    <xdr:to>
      <xdr:col>73</xdr:col>
      <xdr:colOff>44450</xdr:colOff>
      <xdr:row>61</xdr:row>
      <xdr:rowOff>1270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11447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71120</xdr:rowOff>
    </xdr:from>
    <xdr:to>
      <xdr:col>68</xdr:col>
      <xdr:colOff>203200</xdr:colOff>
      <xdr:row>61</xdr:row>
      <xdr:rowOff>1270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11447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57044</xdr:rowOff>
    </xdr:from>
    <xdr:to>
      <xdr:col>64</xdr:col>
      <xdr:colOff>152400</xdr:colOff>
      <xdr:row>60</xdr:row>
      <xdr:rowOff>158644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168821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1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これまでの繰上償還実施など地方債残高の縮減に努めたことにより、全国、県平均を下回っている。</a:t>
          </a:r>
          <a:endParaRPr lang="ja-JP" altLang="ja-JP" sz="1400">
            <a:effectLst/>
          </a:endParaRPr>
        </a:p>
        <a:p>
          <a:r>
            <a:rPr kumimoji="1" lang="ja-JP" altLang="ja-JP" sz="1100">
              <a:solidFill>
                <a:schemeClr val="dk1"/>
              </a:solidFill>
              <a:effectLst/>
              <a:latin typeface="+mn-lt"/>
              <a:ea typeface="+mn-ea"/>
              <a:cs typeface="+mn-cs"/>
            </a:rPr>
            <a:t>　しかし、これまで積極的に活用してきた合併特例事業債の償還がピークを迎えていることに加え、現在も地方債を活用し産業団地整備、スマートＩＣ整備などの大型事業を施工中であり、今後も公債費の高止まりが予想されることから事業の峻別を行い実質公債費比率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40</xdr:row>
      <xdr:rowOff>46567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81609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65194</xdr:rowOff>
    </xdr:from>
    <xdr:to>
      <xdr:col>77</xdr:col>
      <xdr:colOff>44450</xdr:colOff>
      <xdr:row>39</xdr:row>
      <xdr:rowOff>129540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75174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24977</xdr:rowOff>
    </xdr:from>
    <xdr:to>
      <xdr:col>72</xdr:col>
      <xdr:colOff>203200</xdr:colOff>
      <xdr:row>39</xdr:row>
      <xdr:rowOff>65194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7115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24977</xdr:rowOff>
    </xdr:from>
    <xdr:to>
      <xdr:col>68</xdr:col>
      <xdr:colOff>152400</xdr:colOff>
      <xdr:row>39</xdr:row>
      <xdr:rowOff>41063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7115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14394</xdr:rowOff>
    </xdr:from>
    <xdr:to>
      <xdr:col>73</xdr:col>
      <xdr:colOff>44450</xdr:colOff>
      <xdr:row>39</xdr:row>
      <xdr:rowOff>115994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126171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145627</xdr:rowOff>
    </xdr:from>
    <xdr:to>
      <xdr:col>68</xdr:col>
      <xdr:colOff>203200</xdr:colOff>
      <xdr:row>39</xdr:row>
      <xdr:rowOff>75777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85954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161713</xdr:rowOff>
    </xdr:from>
    <xdr:to>
      <xdr:col>64</xdr:col>
      <xdr:colOff>152400</xdr:colOff>
      <xdr:row>39</xdr:row>
      <xdr:rowOff>91863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102040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年度（公的資金）、平成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縁故債）に繰上償還を実施し利率の高い地方債残高の縮減に努めたこと、及び財政調整基金などへの積立てにより充当可能基金をある程度確保できていることにより、全国、県平均を大幅に下回り、良好な数値となっている。</a:t>
          </a:r>
          <a:endParaRPr lang="ja-JP" altLang="ja-JP" sz="1400">
            <a:effectLst/>
          </a:endParaRPr>
        </a:p>
        <a:p>
          <a:r>
            <a:rPr kumimoji="1" lang="ja-JP" altLang="ja-JP" sz="1100">
              <a:solidFill>
                <a:schemeClr val="dk1"/>
              </a:solidFill>
              <a:effectLst/>
              <a:latin typeface="+mn-lt"/>
              <a:ea typeface="+mn-ea"/>
              <a:cs typeface="+mn-cs"/>
            </a:rPr>
            <a:t>　今後も積極的な行財政改革に取組み財政の健全化に努める。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59,880
58,903
74.59
30,423,170
27,806,657
2,243,837
15,643,849
24,906,722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人件費に係る経常収支比率は、ごみ処理業務や消防業務について、一部事務組合で行っていることから全国、県平均を下回っている。</a:t>
          </a:r>
          <a:endParaRPr lang="ja-JP" altLang="ja-JP" sz="1400">
            <a:effectLst/>
          </a:endParaRPr>
        </a:p>
        <a:p>
          <a:r>
            <a:rPr kumimoji="1" lang="ja-JP" altLang="ja-JP" sz="1100">
              <a:solidFill>
                <a:schemeClr val="dk1"/>
              </a:solidFill>
              <a:effectLst/>
              <a:latin typeface="+mn-lt"/>
              <a:ea typeface="+mn-ea"/>
              <a:cs typeface="+mn-cs"/>
            </a:rPr>
            <a:t>　今後も定員適正化計画による定員管理や指定管理者制度導入推進による人件費全体の抑制に努める。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113937</xdr:rowOff>
    </xdr:from>
    <xdr:to>
      <xdr:col>24</xdr:col>
      <xdr:colOff>25400</xdr:colOff>
      <xdr:row>34</xdr:row>
      <xdr:rowOff>159657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4323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55154</xdr:rowOff>
    </xdr:from>
    <xdr:to>
      <xdr:col>19</xdr:col>
      <xdr:colOff>187325</xdr:colOff>
      <xdr:row>34</xdr:row>
      <xdr:rowOff>113937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88445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55154</xdr:rowOff>
    </xdr:from>
    <xdr:to>
      <xdr:col>15</xdr:col>
      <xdr:colOff>98425</xdr:colOff>
      <xdr:row>34</xdr:row>
      <xdr:rowOff>100874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8844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61686</xdr:rowOff>
    </xdr:from>
    <xdr:to>
      <xdr:col>11</xdr:col>
      <xdr:colOff>9525</xdr:colOff>
      <xdr:row>34</xdr:row>
      <xdr:rowOff>100874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89098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108857</xdr:rowOff>
    </xdr:from>
    <xdr:to>
      <xdr:col>24</xdr:col>
      <xdr:colOff>76200</xdr:colOff>
      <xdr:row>35</xdr:row>
      <xdr:rowOff>39007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125384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63137</xdr:rowOff>
    </xdr:from>
    <xdr:to>
      <xdr:col>20</xdr:col>
      <xdr:colOff>38100</xdr:colOff>
      <xdr:row>34</xdr:row>
      <xdr:rowOff>164737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3464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61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4354</xdr:rowOff>
    </xdr:from>
    <xdr:to>
      <xdr:col>15</xdr:col>
      <xdr:colOff>149225</xdr:colOff>
      <xdr:row>34</xdr:row>
      <xdr:rowOff>105954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116131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0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50074</xdr:rowOff>
    </xdr:from>
    <xdr:to>
      <xdr:col>11</xdr:col>
      <xdr:colOff>60325</xdr:colOff>
      <xdr:row>34</xdr:row>
      <xdr:rowOff>151674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161851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10886</xdr:rowOff>
    </xdr:from>
    <xdr:to>
      <xdr:col>6</xdr:col>
      <xdr:colOff>171450</xdr:colOff>
      <xdr:row>34</xdr:row>
      <xdr:rowOff>112486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122663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全国、県平均を上回っている。指定管理者制度の導入や公園施設管理業務、一般廃棄物収集業務などの民間委託の推進を積極的に行ってきたが、社会資本整備に伴う維持管理費などが増加したことが主な要因となっている。</a:t>
          </a:r>
          <a:endParaRPr lang="ja-JP" altLang="ja-JP" sz="1400">
            <a:effectLst/>
          </a:endParaRPr>
        </a:p>
        <a:p>
          <a:r>
            <a:rPr kumimoji="1" lang="ja-JP" altLang="ja-JP" sz="1100">
              <a:solidFill>
                <a:schemeClr val="dk1"/>
              </a:solidFill>
              <a:effectLst/>
              <a:latin typeface="+mn-lt"/>
              <a:ea typeface="+mn-ea"/>
              <a:cs typeface="+mn-cs"/>
            </a:rPr>
            <a:t>　今後も、物価高騰等の影響による維持管理費の増などで物件費は増加することが想定されるが、公共施設等の適正な維持管理を図るとともに、委託内容や委託方法の見直しを行いコスト削減に努める。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17</xdr:row>
      <xdr:rowOff>170434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759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161290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296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14986</xdr:rowOff>
    </xdr:from>
    <xdr:to>
      <xdr:col>73</xdr:col>
      <xdr:colOff>180975</xdr:colOff>
      <xdr:row>17</xdr:row>
      <xdr:rowOff>42418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296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42418</xdr:rowOff>
    </xdr:from>
    <xdr:to>
      <xdr:col>69</xdr:col>
      <xdr:colOff>92075</xdr:colOff>
      <xdr:row>17</xdr:row>
      <xdr:rowOff>152146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570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119634</xdr:rowOff>
    </xdr:from>
    <xdr:to>
      <xdr:col>82</xdr:col>
      <xdr:colOff>158750</xdr:colOff>
      <xdr:row>18</xdr:row>
      <xdr:rowOff>49784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91711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135636</xdr:rowOff>
    </xdr:from>
    <xdr:to>
      <xdr:col>74</xdr:col>
      <xdr:colOff>31750</xdr:colOff>
      <xdr:row>17</xdr:row>
      <xdr:rowOff>65786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50563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163068</xdr:rowOff>
    </xdr:from>
    <xdr:to>
      <xdr:col>69</xdr:col>
      <xdr:colOff>142875</xdr:colOff>
      <xdr:row>17</xdr:row>
      <xdr:rowOff>93218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101346</xdr:rowOff>
    </xdr:from>
    <xdr:to>
      <xdr:col>65</xdr:col>
      <xdr:colOff>53975</xdr:colOff>
      <xdr:row>18</xdr:row>
      <xdr:rowOff>31496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16273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全国、県平均を下回っているが、子ども子育て支援に係る給付や医療費、生活保護費などの増加により上昇傾向にある。今後も障害福祉サービスの介護給付費等の増が見込まれるため、資格審査の適正化を進め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54610</xdr:rowOff>
    </xdr:from>
    <xdr:to>
      <xdr:col>24</xdr:col>
      <xdr:colOff>25400</xdr:colOff>
      <xdr:row>55</xdr:row>
      <xdr:rowOff>85090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84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55</xdr:row>
      <xdr:rowOff>85090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081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149860</xdr:rowOff>
    </xdr:from>
    <xdr:to>
      <xdr:col>15</xdr:col>
      <xdr:colOff>98425</xdr:colOff>
      <xdr:row>55</xdr:row>
      <xdr:rowOff>16510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08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xdr:rowOff>
    </xdr:from>
    <xdr:to>
      <xdr:col>11</xdr:col>
      <xdr:colOff>9525</xdr:colOff>
      <xdr:row>55</xdr:row>
      <xdr:rowOff>130810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462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xdr:rowOff>
    </xdr:from>
    <xdr:to>
      <xdr:col>24</xdr:col>
      <xdr:colOff>76200</xdr:colOff>
      <xdr:row>55</xdr:row>
      <xdr:rowOff>105410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20337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34290</xdr:rowOff>
    </xdr:from>
    <xdr:to>
      <xdr:col>20</xdr:col>
      <xdr:colOff>38100</xdr:colOff>
      <xdr:row>55</xdr:row>
      <xdr:rowOff>135890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146067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99060</xdr:rowOff>
    </xdr:from>
    <xdr:to>
      <xdr:col>15</xdr:col>
      <xdr:colOff>149225</xdr:colOff>
      <xdr:row>55</xdr:row>
      <xdr:rowOff>29210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39387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137160</xdr:rowOff>
    </xdr:from>
    <xdr:to>
      <xdr:col>11</xdr:col>
      <xdr:colOff>60325</xdr:colOff>
      <xdr:row>55</xdr:row>
      <xdr:rowOff>67310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77487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80010</xdr:rowOff>
    </xdr:from>
    <xdr:to>
      <xdr:col>6</xdr:col>
      <xdr:colOff>171450</xdr:colOff>
      <xdr:row>56</xdr:row>
      <xdr:rowOff>10160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20337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その他に係る経常収支比率については、全国、県平均を下回っている。これは令和元年度から公共下水道、農業集落排水特別会計が公営企業へ移行したことにより、大半を占めていた特別会計への繰出金が減少したから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しかし、未だその他に係る経常収支比率の大半を特別会計への繰出金が占めていることから、各特別会計の財政健全化に努め介護保険特別会計などへの繰出金の抑制を図る。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159657</xdr:rowOff>
    </xdr:from>
    <xdr:to>
      <xdr:col>82</xdr:col>
      <xdr:colOff>107950</xdr:colOff>
      <xdr:row>55</xdr:row>
      <xdr:rowOff>64407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179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105228</xdr:rowOff>
    </xdr:from>
    <xdr:to>
      <xdr:col>78</xdr:col>
      <xdr:colOff>69850</xdr:colOff>
      <xdr:row>54</xdr:row>
      <xdr:rowOff>159657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363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105228</xdr:rowOff>
    </xdr:from>
    <xdr:to>
      <xdr:col>73</xdr:col>
      <xdr:colOff>180975</xdr:colOff>
      <xdr:row>55</xdr:row>
      <xdr:rowOff>31750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3635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42635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61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13607</xdr:rowOff>
    </xdr:from>
    <xdr:to>
      <xdr:col>82</xdr:col>
      <xdr:colOff>158750</xdr:colOff>
      <xdr:row>55</xdr:row>
      <xdr:rowOff>115207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30134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108857</xdr:rowOff>
    </xdr:from>
    <xdr:to>
      <xdr:col>78</xdr:col>
      <xdr:colOff>120650</xdr:colOff>
      <xdr:row>55</xdr:row>
      <xdr:rowOff>39007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49184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54428</xdr:rowOff>
    </xdr:from>
    <xdr:to>
      <xdr:col>74</xdr:col>
      <xdr:colOff>31750</xdr:colOff>
      <xdr:row>54</xdr:row>
      <xdr:rowOff>156028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166205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152400</xdr:rowOff>
    </xdr:from>
    <xdr:to>
      <xdr:col>69</xdr:col>
      <xdr:colOff>142875</xdr:colOff>
      <xdr:row>55</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163285</xdr:rowOff>
    </xdr:from>
    <xdr:to>
      <xdr:col>65</xdr:col>
      <xdr:colOff>53975</xdr:colOff>
      <xdr:row>55</xdr:row>
      <xdr:rowOff>93435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103612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a:solidFill>
                <a:schemeClr val="dk1"/>
              </a:solidFill>
              <a:effectLst/>
              <a:latin typeface="+mn-lt"/>
              <a:ea typeface="+mn-ea"/>
              <a:cs typeface="+mn-cs"/>
            </a:rPr>
            <a:t>　</a:t>
          </a:r>
          <a:r>
            <a:rPr kumimoji="1" lang="ja-JP" altLang="ja-JP" sz="900">
              <a:solidFill>
                <a:schemeClr val="dk1"/>
              </a:solidFill>
              <a:effectLst/>
              <a:latin typeface="+mn-lt"/>
              <a:ea typeface="+mn-ea"/>
              <a:cs typeface="+mn-cs"/>
            </a:rPr>
            <a:t>補助費等に係る経常収支比率</a:t>
          </a:r>
          <a:r>
            <a:rPr kumimoji="1" lang="ja-JP" altLang="en-US" sz="900">
              <a:solidFill>
                <a:schemeClr val="dk1"/>
              </a:solidFill>
              <a:effectLst/>
              <a:latin typeface="+mn-lt"/>
              <a:ea typeface="+mn-ea"/>
              <a:cs typeface="+mn-cs"/>
            </a:rPr>
            <a:t>について、令和</a:t>
          </a:r>
          <a:r>
            <a:rPr kumimoji="1" lang="en-US" altLang="ja-JP" sz="900">
              <a:solidFill>
                <a:schemeClr val="dk1"/>
              </a:solidFill>
              <a:effectLst/>
              <a:latin typeface="+mn-lt"/>
              <a:ea typeface="+mn-ea"/>
              <a:cs typeface="+mn-cs"/>
            </a:rPr>
            <a:t>4</a:t>
          </a:r>
          <a:r>
            <a:rPr kumimoji="1" lang="ja-JP" altLang="en-US" sz="900">
              <a:solidFill>
                <a:schemeClr val="dk1"/>
              </a:solidFill>
              <a:effectLst/>
              <a:latin typeface="+mn-lt"/>
              <a:ea typeface="+mn-ea"/>
              <a:cs typeface="+mn-cs"/>
            </a:rPr>
            <a:t>年度までは類似団体内平均値を下</a:t>
          </a:r>
          <a:r>
            <a:rPr kumimoji="1" lang="ja-JP" altLang="ja-JP" sz="900">
              <a:solidFill>
                <a:schemeClr val="dk1"/>
              </a:solidFill>
              <a:effectLst/>
              <a:latin typeface="+mn-lt"/>
              <a:ea typeface="+mn-ea"/>
              <a:cs typeface="+mn-cs"/>
            </a:rPr>
            <a:t>回って</a:t>
          </a:r>
          <a:r>
            <a:rPr kumimoji="1" lang="ja-JP" altLang="en-US" sz="900">
              <a:solidFill>
                <a:schemeClr val="dk1"/>
              </a:solidFill>
              <a:effectLst/>
              <a:latin typeface="+mn-lt"/>
              <a:ea typeface="+mn-ea"/>
              <a:cs typeface="+mn-cs"/>
            </a:rPr>
            <a:t>いたが、令和</a:t>
          </a:r>
          <a:r>
            <a:rPr kumimoji="1" lang="en-US" altLang="ja-JP" sz="900">
              <a:solidFill>
                <a:schemeClr val="dk1"/>
              </a:solidFill>
              <a:effectLst/>
              <a:latin typeface="+mn-lt"/>
              <a:ea typeface="+mn-ea"/>
              <a:cs typeface="+mn-cs"/>
            </a:rPr>
            <a:t>5</a:t>
          </a:r>
          <a:r>
            <a:rPr kumimoji="1" lang="ja-JP" altLang="en-US" sz="900">
              <a:solidFill>
                <a:schemeClr val="dk1"/>
              </a:solidFill>
              <a:effectLst/>
              <a:latin typeface="+mn-lt"/>
              <a:ea typeface="+mn-ea"/>
              <a:cs typeface="+mn-cs"/>
            </a:rPr>
            <a:t>年度では同平均値を超える値となっている</a:t>
          </a:r>
          <a:r>
            <a:rPr kumimoji="1" lang="ja-JP" altLang="ja-JP"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a:p>
          <a:pPr eaLnBrk="1" fontAlgn="auto" latinLnBrk="0" hangingPunct="1"/>
          <a:r>
            <a:rPr kumimoji="1" lang="ja-JP" altLang="en-US" sz="900">
              <a:solidFill>
                <a:schemeClr val="dk1"/>
              </a:solidFill>
              <a:effectLst/>
              <a:latin typeface="+mn-lt"/>
              <a:ea typeface="+mn-ea"/>
              <a:cs typeface="+mn-cs"/>
            </a:rPr>
            <a:t>　この要因としては、広域保健衛生組合の増炉整備に伴い同組合への負担金が大幅に増加したことがあげられる。</a:t>
          </a:r>
          <a:endParaRPr kumimoji="1" lang="en-US" altLang="ja-JP" sz="900">
            <a:solidFill>
              <a:schemeClr val="dk1"/>
            </a:solidFill>
            <a:effectLst/>
            <a:latin typeface="+mn-lt"/>
            <a:ea typeface="+mn-ea"/>
            <a:cs typeface="+mn-cs"/>
          </a:endParaRPr>
        </a:p>
        <a:p>
          <a:pPr eaLnBrk="1" fontAlgn="auto" latinLnBrk="0" hangingPunct="1"/>
          <a:r>
            <a:rPr kumimoji="1" lang="ja-JP" altLang="en-US" sz="900">
              <a:solidFill>
                <a:schemeClr val="dk1"/>
              </a:solidFill>
              <a:effectLst/>
              <a:latin typeface="+mn-lt"/>
              <a:ea typeface="+mn-ea"/>
              <a:cs typeface="+mn-cs"/>
            </a:rPr>
            <a:t>　これについては一過性のものとも考えられるが、今後、人件費や物価の高騰により、恒常的な</a:t>
          </a:r>
          <a:r>
            <a:rPr kumimoji="1" lang="ja-JP" altLang="ja-JP" sz="900">
              <a:solidFill>
                <a:schemeClr val="dk1"/>
              </a:solidFill>
              <a:effectLst/>
              <a:latin typeface="+mn-lt"/>
              <a:ea typeface="+mn-ea"/>
              <a:cs typeface="+mn-cs"/>
            </a:rPr>
            <a:t>ごみ処理業務や消防業務</a:t>
          </a:r>
          <a:r>
            <a:rPr kumimoji="1" lang="ja-JP" altLang="en-US" sz="900">
              <a:solidFill>
                <a:schemeClr val="dk1"/>
              </a:solidFill>
              <a:effectLst/>
              <a:latin typeface="+mn-lt"/>
              <a:ea typeface="+mn-ea"/>
              <a:cs typeface="+mn-cs"/>
            </a:rPr>
            <a:t>に係る必要経費が増加し、これらを担う</a:t>
          </a:r>
          <a:r>
            <a:rPr kumimoji="1" lang="ja-JP" altLang="ja-JP" sz="900">
              <a:solidFill>
                <a:schemeClr val="dk1"/>
              </a:solidFill>
              <a:effectLst/>
              <a:latin typeface="+mn-lt"/>
              <a:ea typeface="+mn-ea"/>
              <a:cs typeface="+mn-cs"/>
            </a:rPr>
            <a:t>一部事務組合</a:t>
          </a:r>
          <a:r>
            <a:rPr kumimoji="1" lang="ja-JP" altLang="en-US" sz="900">
              <a:solidFill>
                <a:schemeClr val="dk1"/>
              </a:solidFill>
              <a:effectLst/>
              <a:latin typeface="+mn-lt"/>
              <a:ea typeface="+mn-ea"/>
              <a:cs typeface="+mn-cs"/>
            </a:rPr>
            <a:t>への</a:t>
          </a:r>
          <a:r>
            <a:rPr kumimoji="1" lang="ja-JP" altLang="ja-JP" sz="900">
              <a:solidFill>
                <a:schemeClr val="dk1"/>
              </a:solidFill>
              <a:effectLst/>
              <a:latin typeface="+mn-lt"/>
              <a:ea typeface="+mn-ea"/>
              <a:cs typeface="+mn-cs"/>
            </a:rPr>
            <a:t>負担金</a:t>
          </a:r>
          <a:r>
            <a:rPr kumimoji="1" lang="ja-JP" altLang="en-US" sz="900">
              <a:solidFill>
                <a:schemeClr val="dk1"/>
              </a:solidFill>
              <a:effectLst/>
              <a:latin typeface="+mn-lt"/>
              <a:ea typeface="+mn-ea"/>
              <a:cs typeface="+mn-cs"/>
            </a:rPr>
            <a:t>も増加していくことが想定されることから</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市から支出する各</a:t>
          </a:r>
          <a:r>
            <a:rPr kumimoji="1" lang="ja-JP" altLang="ja-JP" sz="900">
              <a:solidFill>
                <a:schemeClr val="dk1"/>
              </a:solidFill>
              <a:effectLst/>
              <a:latin typeface="+mn-lt"/>
              <a:ea typeface="+mn-ea"/>
              <a:cs typeface="+mn-cs"/>
            </a:rPr>
            <a:t>補助費等について</a:t>
          </a:r>
          <a:r>
            <a:rPr kumimoji="1" lang="ja-JP" altLang="en-US" sz="900">
              <a:solidFill>
                <a:schemeClr val="dk1"/>
              </a:solidFill>
              <a:effectLst/>
              <a:latin typeface="+mn-lt"/>
              <a:ea typeface="+mn-ea"/>
              <a:cs typeface="+mn-cs"/>
            </a:rPr>
            <a:t>は、</a:t>
          </a:r>
          <a:r>
            <a:rPr kumimoji="1" lang="ja-JP" altLang="ja-JP" sz="900">
              <a:solidFill>
                <a:schemeClr val="dk1"/>
              </a:solidFill>
              <a:effectLst/>
              <a:latin typeface="+mn-lt"/>
              <a:ea typeface="+mn-ea"/>
              <a:cs typeface="+mn-cs"/>
            </a:rPr>
            <a:t>見直し</a:t>
          </a:r>
          <a:r>
            <a:rPr kumimoji="1" lang="ja-JP" altLang="en-US" sz="900">
              <a:solidFill>
                <a:schemeClr val="dk1"/>
              </a:solidFill>
              <a:effectLst/>
              <a:latin typeface="+mn-lt"/>
              <a:ea typeface="+mn-ea"/>
              <a:cs typeface="+mn-cs"/>
            </a:rPr>
            <a:t>の</a:t>
          </a:r>
          <a:r>
            <a:rPr kumimoji="1" lang="ja-JP" altLang="ja-JP" sz="900">
              <a:solidFill>
                <a:schemeClr val="dk1"/>
              </a:solidFill>
              <a:effectLst/>
              <a:latin typeface="+mn-lt"/>
              <a:ea typeface="+mn-ea"/>
              <a:cs typeface="+mn-cs"/>
            </a:rPr>
            <a:t>基本方針に基づき、改善を図</a:t>
          </a:r>
          <a:r>
            <a:rPr kumimoji="1" lang="ja-JP" altLang="en-US" sz="900">
              <a:solidFill>
                <a:schemeClr val="dk1"/>
              </a:solidFill>
              <a:effectLst/>
              <a:latin typeface="+mn-lt"/>
              <a:ea typeface="+mn-ea"/>
              <a:cs typeface="+mn-cs"/>
            </a:rPr>
            <a:t>っていく必要がある</a:t>
          </a:r>
          <a:r>
            <a:rPr kumimoji="1" lang="ja-JP" altLang="ja-JP" sz="900">
              <a:solidFill>
                <a:schemeClr val="dk1"/>
              </a:solidFill>
              <a:effectLst/>
              <a:latin typeface="+mn-lt"/>
              <a:ea typeface="+mn-ea"/>
              <a:cs typeface="+mn-cs"/>
            </a:rPr>
            <a:t>。</a:t>
          </a:r>
          <a:endParaRPr lang="ja-JP" altLang="ja-JP" sz="9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168910</xdr:rowOff>
    </xdr:from>
    <xdr:to>
      <xdr:col>82</xdr:col>
      <xdr:colOff>107950</xdr:colOff>
      <xdr:row>39</xdr:row>
      <xdr:rowOff>39370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51256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146050</xdr:rowOff>
    </xdr:from>
    <xdr:to>
      <xdr:col>78</xdr:col>
      <xdr:colOff>69850</xdr:colOff>
      <xdr:row>37</xdr:row>
      <xdr:rowOff>168910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89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146050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367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107950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67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160020</xdr:rowOff>
    </xdr:from>
    <xdr:to>
      <xdr:col>82</xdr:col>
      <xdr:colOff>158750</xdr:colOff>
      <xdr:row>39</xdr:row>
      <xdr:rowOff>90170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132097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118110</xdr:rowOff>
    </xdr:from>
    <xdr:to>
      <xdr:col>78</xdr:col>
      <xdr:colOff>120650</xdr:colOff>
      <xdr:row>38</xdr:row>
      <xdr:rowOff>48260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58437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23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95250</xdr:rowOff>
    </xdr:from>
    <xdr:to>
      <xdr:col>74</xdr:col>
      <xdr:colOff>31750</xdr:colOff>
      <xdr:row>38</xdr:row>
      <xdr:rowOff>25400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35577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a:t>
          </a:r>
          <a:r>
            <a:rPr kumimoji="1" lang="ja-JP" altLang="en-US" sz="1100">
              <a:solidFill>
                <a:schemeClr val="dk1"/>
              </a:solidFill>
              <a:effectLst/>
              <a:latin typeface="+mn-lt"/>
              <a:ea typeface="+mn-ea"/>
              <a:cs typeface="+mn-cs"/>
            </a:rPr>
            <a:t>類似団体内平均値、</a:t>
          </a:r>
          <a:r>
            <a:rPr kumimoji="1" lang="ja-JP" altLang="ja-JP" sz="1100">
              <a:solidFill>
                <a:schemeClr val="dk1"/>
              </a:solidFill>
              <a:effectLst/>
              <a:latin typeface="+mn-lt"/>
              <a:ea typeface="+mn-ea"/>
              <a:cs typeface="+mn-cs"/>
            </a:rPr>
            <a:t>全国、県平均を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上回っている。これは義務教育施設の耐震補強や大規模改修事業、庁舎関連事業などで起債した合併特例事業債に係る償還がピークを迎えているからである。</a:t>
          </a:r>
          <a:endParaRPr lang="ja-JP" altLang="ja-JP" sz="1400">
            <a:effectLst/>
          </a:endParaRPr>
        </a:p>
        <a:p>
          <a:r>
            <a:rPr kumimoji="1" lang="ja-JP" altLang="ja-JP" sz="1100">
              <a:solidFill>
                <a:schemeClr val="dk1"/>
              </a:solidFill>
              <a:effectLst/>
              <a:latin typeface="+mn-lt"/>
              <a:ea typeface="+mn-ea"/>
              <a:cs typeface="+mn-cs"/>
            </a:rPr>
            <a:t>　スマートＩＣ整備など地方債を活用した大型事業が施工中であることから、今後も数値が上昇することが想定されるため事業の峻別を行いながら財政の健全化に努める。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46989</xdr:rowOff>
    </xdr:from>
    <xdr:to>
      <xdr:col>24</xdr:col>
      <xdr:colOff>25400</xdr:colOff>
      <xdr:row>79</xdr:row>
      <xdr:rowOff>62230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5915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16511</xdr:rowOff>
    </xdr:from>
    <xdr:to>
      <xdr:col>19</xdr:col>
      <xdr:colOff>187325</xdr:colOff>
      <xdr:row>79</xdr:row>
      <xdr:rowOff>62230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561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79</xdr:row>
      <xdr:rowOff>16511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5458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111761</xdr:rowOff>
    </xdr:from>
    <xdr:to>
      <xdr:col>11</xdr:col>
      <xdr:colOff>9525</xdr:colOff>
      <xdr:row>79</xdr:row>
      <xdr:rowOff>1270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4848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167639</xdr:rowOff>
    </xdr:from>
    <xdr:to>
      <xdr:col>24</xdr:col>
      <xdr:colOff>76200</xdr:colOff>
      <xdr:row>79</xdr:row>
      <xdr:rowOff>97789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139716</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11430</xdr:rowOff>
    </xdr:from>
    <xdr:to>
      <xdr:col>20</xdr:col>
      <xdr:colOff>38100</xdr:colOff>
      <xdr:row>79</xdr:row>
      <xdr:rowOff>113030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97807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64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137161</xdr:rowOff>
    </xdr:from>
    <xdr:to>
      <xdr:col>15</xdr:col>
      <xdr:colOff>149225</xdr:colOff>
      <xdr:row>79</xdr:row>
      <xdr:rowOff>67311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52088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60961</xdr:rowOff>
    </xdr:from>
    <xdr:to>
      <xdr:col>6</xdr:col>
      <xdr:colOff>171450</xdr:colOff>
      <xdr:row>78</xdr:row>
      <xdr:rowOff>162561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147338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公債費以外に係る経常収支比率は全国、県平均を下回っている。これは、人件費や扶助費の義務的経費が低かったことによる。</a:t>
          </a:r>
          <a:endParaRPr lang="ja-JP" altLang="ja-JP" sz="1400">
            <a:effectLst/>
          </a:endParaRPr>
        </a:p>
        <a:p>
          <a:r>
            <a:rPr kumimoji="1" lang="ja-JP" altLang="ja-JP" sz="1100">
              <a:solidFill>
                <a:schemeClr val="dk1"/>
              </a:solidFill>
              <a:effectLst/>
              <a:latin typeface="+mn-lt"/>
              <a:ea typeface="+mn-ea"/>
              <a:cs typeface="+mn-cs"/>
            </a:rPr>
            <a:t>　今後も義務的経費の上昇を抑えるとともに行政コストの縮減に努める。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115570</xdr:rowOff>
    </xdr:from>
    <xdr:to>
      <xdr:col>82</xdr:col>
      <xdr:colOff>107950</xdr:colOff>
      <xdr:row>81</xdr:row>
      <xdr:rowOff>88137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974320"/>
          <a:ext cx="0" cy="100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30497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71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115570</xdr:rowOff>
    </xdr:from>
    <xdr:to>
      <xdr:col>82</xdr:col>
      <xdr:colOff>196850</xdr:colOff>
      <xdr:row>75</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97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30987</xdr:rowOff>
    </xdr:from>
    <xdr:to>
      <xdr:col>82</xdr:col>
      <xdr:colOff>107950</xdr:colOff>
      <xdr:row>77</xdr:row>
      <xdr:rowOff>37846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061187"/>
          <a:ext cx="8382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29990</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403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57913</xdr:rowOff>
    </xdr:from>
    <xdr:to>
      <xdr:col>82</xdr:col>
      <xdr:colOff>158750</xdr:colOff>
      <xdr:row>78</xdr:row>
      <xdr:rowOff>159513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159004</xdr:rowOff>
    </xdr:from>
    <xdr:to>
      <xdr:col>78</xdr:col>
      <xdr:colOff>69850</xdr:colOff>
      <xdr:row>76</xdr:row>
      <xdr:rowOff>30987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2846304"/>
          <a:ext cx="8890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147065</xdr:rowOff>
    </xdr:from>
    <xdr:to>
      <xdr:col>78</xdr:col>
      <xdr:colOff>120650</xdr:colOff>
      <xdr:row>78</xdr:row>
      <xdr:rowOff>77215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61992</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159004</xdr:rowOff>
    </xdr:from>
    <xdr:to>
      <xdr:col>73</xdr:col>
      <xdr:colOff>180975</xdr:colOff>
      <xdr:row>75</xdr:row>
      <xdr:rowOff>24130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28463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763</xdr:rowOff>
    </xdr:from>
    <xdr:to>
      <xdr:col>74</xdr:col>
      <xdr:colOff>31750</xdr:colOff>
      <xdr:row>77</xdr:row>
      <xdr:rowOff>102363</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87140</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76</xdr:row>
      <xdr:rowOff>3556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288288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21337</xdr:rowOff>
    </xdr:from>
    <xdr:to>
      <xdr:col>65</xdr:col>
      <xdr:colOff>53975</xdr:colOff>
      <xdr:row>78</xdr:row>
      <xdr:rowOff>122937</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107714</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3573</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151637</xdr:rowOff>
    </xdr:from>
    <xdr:to>
      <xdr:col>78</xdr:col>
      <xdr:colOff>120650</xdr:colOff>
      <xdr:row>76</xdr:row>
      <xdr:rowOff>81787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108204</xdr:rowOff>
    </xdr:from>
    <xdr:to>
      <xdr:col>74</xdr:col>
      <xdr:colOff>31750</xdr:colOff>
      <xdr:row>75</xdr:row>
      <xdr:rowOff>38354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48531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144780</xdr:rowOff>
    </xdr:from>
    <xdr:to>
      <xdr:col>69</xdr:col>
      <xdr:colOff>142875</xdr:colOff>
      <xdr:row>75</xdr:row>
      <xdr:rowOff>74930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85107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124206</xdr:rowOff>
    </xdr:from>
    <xdr:to>
      <xdr:col>65</xdr:col>
      <xdr:colOff>53975</xdr:colOff>
      <xdr:row>76</xdr:row>
      <xdr:rowOff>54356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64533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2375</xdr:rowOff>
    </xdr:from>
    <xdr:to>
      <xdr:col>29</xdr:col>
      <xdr:colOff>127000</xdr:colOff>
      <xdr:row>17</xdr:row>
      <xdr:rowOff>33820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64650"/>
          <a:ext cx="647700" cy="31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158602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4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33820</xdr:rowOff>
    </xdr:from>
    <xdr:to>
      <xdr:col>26</xdr:col>
      <xdr:colOff>50800</xdr:colOff>
      <xdr:row>17</xdr:row>
      <xdr:rowOff>39065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96095"/>
          <a:ext cx="698500" cy="5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39065</xdr:rowOff>
    </xdr:from>
    <xdr:to>
      <xdr:col>22</xdr:col>
      <xdr:colOff>114300</xdr:colOff>
      <xdr:row>17</xdr:row>
      <xdr:rowOff>64630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01340"/>
          <a:ext cx="698500" cy="25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64630</xdr:rowOff>
    </xdr:from>
    <xdr:to>
      <xdr:col>18</xdr:col>
      <xdr:colOff>177800</xdr:colOff>
      <xdr:row>17</xdr:row>
      <xdr:rowOff>89433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26905"/>
          <a:ext cx="698500" cy="24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123025</xdr:rowOff>
    </xdr:from>
    <xdr:to>
      <xdr:col>29</xdr:col>
      <xdr:colOff>177800</xdr:colOff>
      <xdr:row>17</xdr:row>
      <xdr:rowOff>53175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13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139552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5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154470</xdr:rowOff>
    </xdr:from>
    <xdr:to>
      <xdr:col>26</xdr:col>
      <xdr:colOff>101600</xdr:colOff>
      <xdr:row>17</xdr:row>
      <xdr:rowOff>84620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45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94797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14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159715</xdr:rowOff>
    </xdr:from>
    <xdr:to>
      <xdr:col>22</xdr:col>
      <xdr:colOff>165100</xdr:colOff>
      <xdr:row>17</xdr:row>
      <xdr:rowOff>89865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50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100042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1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13830</xdr:rowOff>
    </xdr:from>
    <xdr:to>
      <xdr:col>19</xdr:col>
      <xdr:colOff>38100</xdr:colOff>
      <xdr:row>17</xdr:row>
      <xdr:rowOff>115430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76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125607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38633</xdr:rowOff>
    </xdr:from>
    <xdr:to>
      <xdr:col>15</xdr:col>
      <xdr:colOff>101600</xdr:colOff>
      <xdr:row>17</xdr:row>
      <xdr:rowOff>140233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00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150410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293160</xdr:rowOff>
    </xdr:from>
    <xdr:to>
      <xdr:col>29</xdr:col>
      <xdr:colOff>127000</xdr:colOff>
      <xdr:row>36</xdr:row>
      <xdr:rowOff>101756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03510"/>
          <a:ext cx="647700" cy="151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86701</xdr:rowOff>
    </xdr:from>
    <xdr:to>
      <xdr:col>26</xdr:col>
      <xdr:colOff>50800</xdr:colOff>
      <xdr:row>36</xdr:row>
      <xdr:rowOff>101756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039951"/>
          <a:ext cx="698500" cy="15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86701</xdr:rowOff>
    </xdr:from>
    <xdr:to>
      <xdr:col>22</xdr:col>
      <xdr:colOff>114300</xdr:colOff>
      <xdr:row>37</xdr:row>
      <xdr:rowOff>22726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39951"/>
          <a:ext cx="698500" cy="107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22726</xdr:rowOff>
    </xdr:from>
    <xdr:to>
      <xdr:col>18</xdr:col>
      <xdr:colOff>177800</xdr:colOff>
      <xdr:row>37</xdr:row>
      <xdr:rowOff>101298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147426"/>
          <a:ext cx="698500" cy="78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242360</xdr:rowOff>
    </xdr:from>
    <xdr:to>
      <xdr:col>29</xdr:col>
      <xdr:colOff>177800</xdr:colOff>
      <xdr:row>36</xdr:row>
      <xdr:rowOff>1060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52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214437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2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50956</xdr:rowOff>
    </xdr:from>
    <xdr:to>
      <xdr:col>26</xdr:col>
      <xdr:colOff>101600</xdr:colOff>
      <xdr:row>36</xdr:row>
      <xdr:rowOff>152556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04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137333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90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35901</xdr:rowOff>
    </xdr:from>
    <xdr:to>
      <xdr:col>22</xdr:col>
      <xdr:colOff>165100</xdr:colOff>
      <xdr:row>36</xdr:row>
      <xdr:rowOff>137501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89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122278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7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143376</xdr:rowOff>
    </xdr:from>
    <xdr:to>
      <xdr:col>19</xdr:col>
      <xdr:colOff>38100</xdr:colOff>
      <xdr:row>37</xdr:row>
      <xdr:rowOff>73526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96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58303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8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50498</xdr:rowOff>
    </xdr:from>
    <xdr:to>
      <xdr:col>15</xdr:col>
      <xdr:colOff>101600</xdr:colOff>
      <xdr:row>37</xdr:row>
      <xdr:rowOff>152098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75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136875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6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59,880
58,903
74.59
30,423,170
27,806,657
2,243,837
15,643,849
24,906,722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141091</xdr:rowOff>
    </xdr:from>
    <xdr:to>
      <xdr:col>24</xdr:col>
      <xdr:colOff>63500</xdr:colOff>
      <xdr:row>37</xdr:row>
      <xdr:rowOff>483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13291"/>
          <a:ext cx="8382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483</xdr:rowOff>
    </xdr:from>
    <xdr:to>
      <xdr:col>19</xdr:col>
      <xdr:colOff>177800</xdr:colOff>
      <xdr:row>37</xdr:row>
      <xdr:rowOff>20066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44133"/>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20066</xdr:rowOff>
    </xdr:from>
    <xdr:to>
      <xdr:col>15</xdr:col>
      <xdr:colOff>50800</xdr:colOff>
      <xdr:row>37</xdr:row>
      <xdr:rowOff>40983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63716"/>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40983</xdr:rowOff>
    </xdr:from>
    <xdr:to>
      <xdr:col>10</xdr:col>
      <xdr:colOff>114300</xdr:colOff>
      <xdr:row>37</xdr:row>
      <xdr:rowOff>159569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84633"/>
          <a:ext cx="889000" cy="11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90291</xdr:rowOff>
    </xdr:from>
    <xdr:to>
      <xdr:col>24</xdr:col>
      <xdr:colOff>114300</xdr:colOff>
      <xdr:row>37</xdr:row>
      <xdr:rowOff>20441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6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68718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121133</xdr:rowOff>
    </xdr:from>
    <xdr:to>
      <xdr:col>20</xdr:col>
      <xdr:colOff>38100</xdr:colOff>
      <xdr:row>37</xdr:row>
      <xdr:rowOff>51283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9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42410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8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140716</xdr:rowOff>
    </xdr:from>
    <xdr:to>
      <xdr:col>15</xdr:col>
      <xdr:colOff>101600</xdr:colOff>
      <xdr:row>37</xdr:row>
      <xdr:rowOff>70866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1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61993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161633</xdr:rowOff>
    </xdr:from>
    <xdr:to>
      <xdr:col>10</xdr:col>
      <xdr:colOff>165100</xdr:colOff>
      <xdr:row>37</xdr:row>
      <xdr:rowOff>91783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3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82910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2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108769</xdr:rowOff>
    </xdr:from>
    <xdr:to>
      <xdr:col>6</xdr:col>
      <xdr:colOff>38100</xdr:colOff>
      <xdr:row>38</xdr:row>
      <xdr:rowOff>38919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30046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4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99860</xdr:rowOff>
    </xdr:from>
    <xdr:to>
      <xdr:col>24</xdr:col>
      <xdr:colOff>63500</xdr:colOff>
      <xdr:row>56</xdr:row>
      <xdr:rowOff>142672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01060"/>
          <a:ext cx="838200" cy="4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99860</xdr:rowOff>
    </xdr:from>
    <xdr:to>
      <xdr:col>19</xdr:col>
      <xdr:colOff>177800</xdr:colOff>
      <xdr:row>56</xdr:row>
      <xdr:rowOff>133731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01060"/>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119329</xdr:rowOff>
    </xdr:from>
    <xdr:to>
      <xdr:col>15</xdr:col>
      <xdr:colOff>50800</xdr:colOff>
      <xdr:row>56</xdr:row>
      <xdr:rowOff>133731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20529"/>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119329</xdr:rowOff>
    </xdr:from>
    <xdr:to>
      <xdr:col>10</xdr:col>
      <xdr:colOff>114300</xdr:colOff>
      <xdr:row>57</xdr:row>
      <xdr:rowOff>13424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20529"/>
          <a:ext cx="889000" cy="6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118610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91872</xdr:rowOff>
    </xdr:from>
    <xdr:to>
      <xdr:col>24</xdr:col>
      <xdr:colOff>114300</xdr:colOff>
      <xdr:row>57</xdr:row>
      <xdr:rowOff>22022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9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70299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7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49060</xdr:rowOff>
    </xdr:from>
    <xdr:to>
      <xdr:col>20</xdr:col>
      <xdr:colOff>38100</xdr:colOff>
      <xdr:row>56</xdr:row>
      <xdr:rowOff>150660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5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141787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4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82931</xdr:rowOff>
    </xdr:from>
    <xdr:to>
      <xdr:col>15</xdr:col>
      <xdr:colOff>101600</xdr:colOff>
      <xdr:row>57</xdr:row>
      <xdr:rowOff>13081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8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4208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7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68529</xdr:rowOff>
    </xdr:from>
    <xdr:to>
      <xdr:col>10</xdr:col>
      <xdr:colOff>165100</xdr:colOff>
      <xdr:row>56</xdr:row>
      <xdr:rowOff>170129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15206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4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134074</xdr:rowOff>
    </xdr:from>
    <xdr:to>
      <xdr:col>6</xdr:col>
      <xdr:colOff>38100</xdr:colOff>
      <xdr:row>57</xdr:row>
      <xdr:rowOff>64224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3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80751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1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98628</xdr:rowOff>
    </xdr:from>
    <xdr:to>
      <xdr:col>24</xdr:col>
      <xdr:colOff>63500</xdr:colOff>
      <xdr:row>78</xdr:row>
      <xdr:rowOff>104724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71728"/>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104724</xdr:rowOff>
    </xdr:from>
    <xdr:to>
      <xdr:col>19</xdr:col>
      <xdr:colOff>177800</xdr:colOff>
      <xdr:row>78</xdr:row>
      <xdr:rowOff>106477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77824"/>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106477</xdr:rowOff>
    </xdr:from>
    <xdr:to>
      <xdr:col>15</xdr:col>
      <xdr:colOff>50800</xdr:colOff>
      <xdr:row>78</xdr:row>
      <xdr:rowOff>106668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79577"/>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104457</xdr:rowOff>
    </xdr:from>
    <xdr:to>
      <xdr:col>10</xdr:col>
      <xdr:colOff>114300</xdr:colOff>
      <xdr:row>78</xdr:row>
      <xdr:rowOff>106668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77557"/>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47828</xdr:rowOff>
    </xdr:from>
    <xdr:to>
      <xdr:col>24</xdr:col>
      <xdr:colOff>114300</xdr:colOff>
      <xdr:row>78</xdr:row>
      <xdr:rowOff>149428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144213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4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53924</xdr:rowOff>
    </xdr:from>
    <xdr:to>
      <xdr:col>20</xdr:col>
      <xdr:colOff>38100</xdr:colOff>
      <xdr:row>78</xdr:row>
      <xdr:rowOff>155524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146651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1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55677</xdr:rowOff>
    </xdr:from>
    <xdr:to>
      <xdr:col>15</xdr:col>
      <xdr:colOff>101600</xdr:colOff>
      <xdr:row>78</xdr:row>
      <xdr:rowOff>157277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148404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55868</xdr:rowOff>
    </xdr:from>
    <xdr:to>
      <xdr:col>10</xdr:col>
      <xdr:colOff>165100</xdr:colOff>
      <xdr:row>78</xdr:row>
      <xdr:rowOff>157468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2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148595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53657</xdr:rowOff>
    </xdr:from>
    <xdr:to>
      <xdr:col>6</xdr:col>
      <xdr:colOff>38100</xdr:colOff>
      <xdr:row>78</xdr:row>
      <xdr:rowOff>155257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146384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1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143749</xdr:rowOff>
    </xdr:from>
    <xdr:to>
      <xdr:col>24</xdr:col>
      <xdr:colOff>63500</xdr:colOff>
      <xdr:row>97</xdr:row>
      <xdr:rowOff>34251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02949"/>
          <a:ext cx="838200" cy="6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67985</xdr:rowOff>
    </xdr:from>
    <xdr:to>
      <xdr:col>19</xdr:col>
      <xdr:colOff>177800</xdr:colOff>
      <xdr:row>97</xdr:row>
      <xdr:rowOff>34251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27185"/>
          <a:ext cx="889000" cy="13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67985</xdr:rowOff>
    </xdr:from>
    <xdr:to>
      <xdr:col>15</xdr:col>
      <xdr:colOff>50800</xdr:colOff>
      <xdr:row>97</xdr:row>
      <xdr:rowOff>157194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27185"/>
          <a:ext cx="889000" cy="26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157194</xdr:rowOff>
    </xdr:from>
    <xdr:to>
      <xdr:col>10</xdr:col>
      <xdr:colOff>114300</xdr:colOff>
      <xdr:row>98</xdr:row>
      <xdr:rowOff>27533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87844"/>
          <a:ext cx="889000" cy="4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92949</xdr:rowOff>
    </xdr:from>
    <xdr:to>
      <xdr:col>24</xdr:col>
      <xdr:colOff>114300</xdr:colOff>
      <xdr:row>97</xdr:row>
      <xdr:rowOff>23099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5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71376</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30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154901</xdr:rowOff>
    </xdr:from>
    <xdr:to>
      <xdr:col>20</xdr:col>
      <xdr:colOff>38100</xdr:colOff>
      <xdr:row>97</xdr:row>
      <xdr:rowOff>85051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1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76178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0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17185</xdr:rowOff>
    </xdr:from>
    <xdr:to>
      <xdr:col>15</xdr:col>
      <xdr:colOff>101600</xdr:colOff>
      <xdr:row>96</xdr:row>
      <xdr:rowOff>118785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7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109912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56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106394</xdr:rowOff>
    </xdr:from>
    <xdr:to>
      <xdr:col>10</xdr:col>
      <xdr:colOff>165100</xdr:colOff>
      <xdr:row>98</xdr:row>
      <xdr:rowOff>36544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3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27671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2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148183</xdr:rowOff>
    </xdr:from>
    <xdr:to>
      <xdr:col>6</xdr:col>
      <xdr:colOff>38100</xdr:colOff>
      <xdr:row>98</xdr:row>
      <xdr:rowOff>78333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7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69460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7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620</xdr:rowOff>
    </xdr:from>
    <xdr:to>
      <xdr:col>55</xdr:col>
      <xdr:colOff>0</xdr:colOff>
      <xdr:row>36</xdr:row>
      <xdr:rowOff>31481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172820"/>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31481</xdr:rowOff>
    </xdr:from>
    <xdr:to>
      <xdr:col>50</xdr:col>
      <xdr:colOff>114300</xdr:colOff>
      <xdr:row>36</xdr:row>
      <xdr:rowOff>108519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03681"/>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60963</xdr:rowOff>
    </xdr:from>
    <xdr:to>
      <xdr:col>45</xdr:col>
      <xdr:colOff>177800</xdr:colOff>
      <xdr:row>36</xdr:row>
      <xdr:rowOff>108519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47363"/>
          <a:ext cx="889000" cy="73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60963</xdr:rowOff>
    </xdr:from>
    <xdr:to>
      <xdr:col>41</xdr:col>
      <xdr:colOff>50800</xdr:colOff>
      <xdr:row>36</xdr:row>
      <xdr:rowOff>73513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47363"/>
          <a:ext cx="889000" cy="69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108780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121270</xdr:rowOff>
    </xdr:from>
    <xdr:to>
      <xdr:col>55</xdr:col>
      <xdr:colOff>50800</xdr:colOff>
      <xdr:row>36</xdr:row>
      <xdr:rowOff>51420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2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144147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9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152131</xdr:rowOff>
    </xdr:from>
    <xdr:to>
      <xdr:col>50</xdr:col>
      <xdr:colOff>165100</xdr:colOff>
      <xdr:row>36</xdr:row>
      <xdr:rowOff>82281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15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98808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57719</xdr:rowOff>
    </xdr:from>
    <xdr:to>
      <xdr:col>46</xdr:col>
      <xdr:colOff>38100</xdr:colOff>
      <xdr:row>36</xdr:row>
      <xdr:rowOff>159319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2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4396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0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10163</xdr:rowOff>
    </xdr:from>
    <xdr:to>
      <xdr:col>41</xdr:col>
      <xdr:colOff>101600</xdr:colOff>
      <xdr:row>32</xdr:row>
      <xdr:rowOff>111763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49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128290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27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22713</xdr:rowOff>
    </xdr:from>
    <xdr:to>
      <xdr:col>36</xdr:col>
      <xdr:colOff>165100</xdr:colOff>
      <xdr:row>36</xdr:row>
      <xdr:rowOff>124313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19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140840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97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84303</xdr:rowOff>
    </xdr:from>
    <xdr:to>
      <xdr:col>55</xdr:col>
      <xdr:colOff>0</xdr:colOff>
      <xdr:row>56</xdr:row>
      <xdr:rowOff>34772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514053"/>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148489</xdr:rowOff>
    </xdr:from>
    <xdr:to>
      <xdr:col>50</xdr:col>
      <xdr:colOff>114300</xdr:colOff>
      <xdr:row>55</xdr:row>
      <xdr:rowOff>84303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8892439"/>
          <a:ext cx="889000" cy="62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148489</xdr:rowOff>
    </xdr:from>
    <xdr:to>
      <xdr:col>45</xdr:col>
      <xdr:colOff>177800</xdr:colOff>
      <xdr:row>53</xdr:row>
      <xdr:rowOff>69380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8892439"/>
          <a:ext cx="889000" cy="26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114833</xdr:rowOff>
    </xdr:from>
    <xdr:to>
      <xdr:col>41</xdr:col>
      <xdr:colOff>50800</xdr:colOff>
      <xdr:row>53</xdr:row>
      <xdr:rowOff>69380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030233"/>
          <a:ext cx="889000" cy="1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23093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6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21759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155422</xdr:rowOff>
    </xdr:from>
    <xdr:to>
      <xdr:col>55</xdr:col>
      <xdr:colOff>50800</xdr:colOff>
      <xdr:row>56</xdr:row>
      <xdr:rowOff>85572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8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133849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56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33503</xdr:rowOff>
    </xdr:from>
    <xdr:to>
      <xdr:col>50</xdr:col>
      <xdr:colOff>165100</xdr:colOff>
      <xdr:row>55</xdr:row>
      <xdr:rowOff>135103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46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151630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2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97689</xdr:rowOff>
    </xdr:from>
    <xdr:to>
      <xdr:col>46</xdr:col>
      <xdr:colOff>38100</xdr:colOff>
      <xdr:row>52</xdr:row>
      <xdr:rowOff>27839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884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44366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861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18580</xdr:rowOff>
    </xdr:from>
    <xdr:to>
      <xdr:col>41</xdr:col>
      <xdr:colOff>101600</xdr:colOff>
      <xdr:row>53</xdr:row>
      <xdr:rowOff>120180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1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136707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888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64033</xdr:rowOff>
    </xdr:from>
    <xdr:to>
      <xdr:col>36</xdr:col>
      <xdr:colOff>165100</xdr:colOff>
      <xdr:row>52</xdr:row>
      <xdr:rowOff>165633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897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10710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75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75367</xdr:rowOff>
    </xdr:from>
    <xdr:to>
      <xdr:col>55</xdr:col>
      <xdr:colOff>0</xdr:colOff>
      <xdr:row>77</xdr:row>
      <xdr:rowOff>106457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105567"/>
          <a:ext cx="838200" cy="20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98302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160922</xdr:rowOff>
    </xdr:from>
    <xdr:to>
      <xdr:col>50</xdr:col>
      <xdr:colOff>114300</xdr:colOff>
      <xdr:row>76</xdr:row>
      <xdr:rowOff>75367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2162422"/>
          <a:ext cx="889000" cy="94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160922</xdr:rowOff>
    </xdr:from>
    <xdr:to>
      <xdr:col>45</xdr:col>
      <xdr:colOff>177800</xdr:colOff>
      <xdr:row>75</xdr:row>
      <xdr:rowOff>54013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2162422"/>
          <a:ext cx="889000" cy="75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54013</xdr:rowOff>
    </xdr:from>
    <xdr:to>
      <xdr:col>41</xdr:col>
      <xdr:colOff>50800</xdr:colOff>
      <xdr:row>76</xdr:row>
      <xdr:rowOff>102572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2912763"/>
          <a:ext cx="889000" cy="22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51249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169873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55657</xdr:rowOff>
    </xdr:from>
    <xdr:to>
      <xdr:col>55</xdr:col>
      <xdr:colOff>50800</xdr:colOff>
      <xdr:row>77</xdr:row>
      <xdr:rowOff>157257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25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78534</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0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24567</xdr:rowOff>
    </xdr:from>
    <xdr:to>
      <xdr:col>50</xdr:col>
      <xdr:colOff>165100</xdr:colOff>
      <xdr:row>76</xdr:row>
      <xdr:rowOff>126167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05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142695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82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110122</xdr:rowOff>
    </xdr:from>
    <xdr:to>
      <xdr:col>46</xdr:col>
      <xdr:colOff>38100</xdr:colOff>
      <xdr:row>71</xdr:row>
      <xdr:rowOff>40272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11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56799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18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3213</xdr:rowOff>
    </xdr:from>
    <xdr:to>
      <xdr:col>41</xdr:col>
      <xdr:colOff>101600</xdr:colOff>
      <xdr:row>75</xdr:row>
      <xdr:rowOff>104813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8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121340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63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51772</xdr:rowOff>
    </xdr:from>
    <xdr:to>
      <xdr:col>36</xdr:col>
      <xdr:colOff>165100</xdr:colOff>
      <xdr:row>76</xdr:row>
      <xdr:rowOff>153372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0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169898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8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55967</xdr:rowOff>
    </xdr:from>
    <xdr:to>
      <xdr:col>55</xdr:col>
      <xdr:colOff>0</xdr:colOff>
      <xdr:row>98</xdr:row>
      <xdr:rowOff>35034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686617"/>
          <a:ext cx="838200" cy="15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30314</xdr:rowOff>
    </xdr:from>
    <xdr:to>
      <xdr:col>50</xdr:col>
      <xdr:colOff>114300</xdr:colOff>
      <xdr:row>98</xdr:row>
      <xdr:rowOff>35034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832414"/>
          <a:ext cx="889000" cy="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18493</xdr:rowOff>
    </xdr:from>
    <xdr:to>
      <xdr:col>45</xdr:col>
      <xdr:colOff>177800</xdr:colOff>
      <xdr:row>98</xdr:row>
      <xdr:rowOff>30314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477693"/>
          <a:ext cx="889000" cy="35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7683</xdr:rowOff>
    </xdr:from>
    <xdr:to>
      <xdr:col>41</xdr:col>
      <xdr:colOff>50800</xdr:colOff>
      <xdr:row>96</xdr:row>
      <xdr:rowOff>18493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123983"/>
          <a:ext cx="889000" cy="35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51554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96197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5167</xdr:rowOff>
    </xdr:from>
    <xdr:to>
      <xdr:col>55</xdr:col>
      <xdr:colOff>50800</xdr:colOff>
      <xdr:row>97</xdr:row>
      <xdr:rowOff>106767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3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155044</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1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155684</xdr:rowOff>
    </xdr:from>
    <xdr:to>
      <xdr:col>50</xdr:col>
      <xdr:colOff>165100</xdr:colOff>
      <xdr:row>98</xdr:row>
      <xdr:rowOff>85834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8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76961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7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150964</xdr:rowOff>
    </xdr:from>
    <xdr:to>
      <xdr:col>46</xdr:col>
      <xdr:colOff>38100</xdr:colOff>
      <xdr:row>98</xdr:row>
      <xdr:rowOff>81114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8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72241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7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139143</xdr:rowOff>
    </xdr:from>
    <xdr:to>
      <xdr:col>41</xdr:col>
      <xdr:colOff>101600</xdr:colOff>
      <xdr:row>96</xdr:row>
      <xdr:rowOff>69293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42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85820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20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128333</xdr:rowOff>
    </xdr:from>
    <xdr:to>
      <xdr:col>36</xdr:col>
      <xdr:colOff>165100</xdr:colOff>
      <xdr:row>94</xdr:row>
      <xdr:rowOff>58483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07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75010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584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63850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578950"/>
          <a:ext cx="889000" cy="7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155291</xdr:rowOff>
    </xdr:from>
    <xdr:to>
      <xdr:col>71</xdr:col>
      <xdr:colOff>177800</xdr:colOff>
      <xdr:row>38</xdr:row>
      <xdr:rowOff>63850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49894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136181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65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122648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13050</xdr:rowOff>
    </xdr:from>
    <xdr:to>
      <xdr:col>72</xdr:col>
      <xdr:colOff>38100</xdr:colOff>
      <xdr:row>38</xdr:row>
      <xdr:rowOff>114650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2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131177</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30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104491</xdr:rowOff>
    </xdr:from>
    <xdr:to>
      <xdr:col>67</xdr:col>
      <xdr:colOff>101600</xdr:colOff>
      <xdr:row>38</xdr:row>
      <xdr:rowOff>34641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44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51168</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223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62268</xdr:rowOff>
    </xdr:from>
    <xdr:to>
      <xdr:col>85</xdr:col>
      <xdr:colOff>127000</xdr:colOff>
      <xdr:row>75</xdr:row>
      <xdr:rowOff>72251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921018"/>
          <a:ext cx="8382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62268</xdr:rowOff>
    </xdr:from>
    <xdr:to>
      <xdr:col>81</xdr:col>
      <xdr:colOff>50800</xdr:colOff>
      <xdr:row>75</xdr:row>
      <xdr:rowOff>69444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921018"/>
          <a:ext cx="889000" cy="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69444</xdr:rowOff>
    </xdr:from>
    <xdr:to>
      <xdr:col>76</xdr:col>
      <xdr:colOff>114300</xdr:colOff>
      <xdr:row>75</xdr:row>
      <xdr:rowOff>124473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928194"/>
          <a:ext cx="889000" cy="5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124473</xdr:rowOff>
    </xdr:from>
    <xdr:to>
      <xdr:col>71</xdr:col>
      <xdr:colOff>177800</xdr:colOff>
      <xdr:row>75</xdr:row>
      <xdr:rowOff>160731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983223"/>
          <a:ext cx="889000" cy="3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142245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151629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21451</xdr:rowOff>
    </xdr:from>
    <xdr:to>
      <xdr:col>85</xdr:col>
      <xdr:colOff>177800</xdr:colOff>
      <xdr:row>75</xdr:row>
      <xdr:rowOff>123051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88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44328</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7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11468</xdr:rowOff>
    </xdr:from>
    <xdr:to>
      <xdr:col>81</xdr:col>
      <xdr:colOff>101600</xdr:colOff>
      <xdr:row>75</xdr:row>
      <xdr:rowOff>113068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8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129595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64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18644</xdr:rowOff>
    </xdr:from>
    <xdr:to>
      <xdr:col>76</xdr:col>
      <xdr:colOff>165100</xdr:colOff>
      <xdr:row>75</xdr:row>
      <xdr:rowOff>120244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87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136771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65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73673</xdr:rowOff>
    </xdr:from>
    <xdr:to>
      <xdr:col>72</xdr:col>
      <xdr:colOff>38100</xdr:colOff>
      <xdr:row>76</xdr:row>
      <xdr:rowOff>3823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9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20350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70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109931</xdr:rowOff>
    </xdr:from>
    <xdr:to>
      <xdr:col>67</xdr:col>
      <xdr:colOff>101600</xdr:colOff>
      <xdr:row>76</xdr:row>
      <xdr:rowOff>40081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96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56608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74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94309</xdr:rowOff>
    </xdr:from>
    <xdr:to>
      <xdr:col>85</xdr:col>
      <xdr:colOff>127000</xdr:colOff>
      <xdr:row>97</xdr:row>
      <xdr:rowOff>120470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724959"/>
          <a:ext cx="838200" cy="2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94309</xdr:rowOff>
    </xdr:from>
    <xdr:to>
      <xdr:col>81</xdr:col>
      <xdr:colOff>50800</xdr:colOff>
      <xdr:row>98</xdr:row>
      <xdr:rowOff>3070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724959"/>
          <a:ext cx="889000" cy="8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40094</xdr:rowOff>
    </xdr:from>
    <xdr:to>
      <xdr:col>76</xdr:col>
      <xdr:colOff>114300</xdr:colOff>
      <xdr:row>98</xdr:row>
      <xdr:rowOff>3070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670744"/>
          <a:ext cx="889000" cy="13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40094</xdr:rowOff>
    </xdr:from>
    <xdr:to>
      <xdr:col>71</xdr:col>
      <xdr:colOff>177800</xdr:colOff>
      <xdr:row>98</xdr:row>
      <xdr:rowOff>74129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670744"/>
          <a:ext cx="889000" cy="20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41907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4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69670</xdr:rowOff>
    </xdr:from>
    <xdr:to>
      <xdr:col>85</xdr:col>
      <xdr:colOff>177800</xdr:colOff>
      <xdr:row>97</xdr:row>
      <xdr:rowOff>171270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0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92547</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43509</xdr:rowOff>
    </xdr:from>
    <xdr:to>
      <xdr:col>81</xdr:col>
      <xdr:colOff>101600</xdr:colOff>
      <xdr:row>97</xdr:row>
      <xdr:rowOff>145109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7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161636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44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123720</xdr:rowOff>
    </xdr:from>
    <xdr:to>
      <xdr:col>76</xdr:col>
      <xdr:colOff>165100</xdr:colOff>
      <xdr:row>98</xdr:row>
      <xdr:rowOff>53870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44997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4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160744</xdr:rowOff>
    </xdr:from>
    <xdr:to>
      <xdr:col>72</xdr:col>
      <xdr:colOff>38100</xdr:colOff>
      <xdr:row>97</xdr:row>
      <xdr:rowOff>90894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1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107421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39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23329</xdr:rowOff>
    </xdr:from>
    <xdr:to>
      <xdr:col>67</xdr:col>
      <xdr:colOff>101600</xdr:colOff>
      <xdr:row>98</xdr:row>
      <xdr:rowOff>124929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2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116056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1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55614</xdr:rowOff>
    </xdr:from>
    <xdr:to>
      <xdr:col>116</xdr:col>
      <xdr:colOff>63500</xdr:colOff>
      <xdr:row>57</xdr:row>
      <xdr:rowOff>58813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828264"/>
          <a:ext cx="8382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61727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1000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34430</xdr:rowOff>
    </xdr:from>
    <xdr:to>
      <xdr:col>111</xdr:col>
      <xdr:colOff>177800</xdr:colOff>
      <xdr:row>57</xdr:row>
      <xdr:rowOff>58813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807080"/>
          <a:ext cx="8890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7358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12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34430</xdr:rowOff>
    </xdr:from>
    <xdr:to>
      <xdr:col>107</xdr:col>
      <xdr:colOff>50800</xdr:colOff>
      <xdr:row>57</xdr:row>
      <xdr:rowOff>58966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807080"/>
          <a:ext cx="8890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58966</xdr:rowOff>
    </xdr:from>
    <xdr:to>
      <xdr:col>102</xdr:col>
      <xdr:colOff>114300</xdr:colOff>
      <xdr:row>57</xdr:row>
      <xdr:rowOff>62167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831616"/>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152176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165168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4814</xdr:rowOff>
    </xdr:from>
    <xdr:to>
      <xdr:col>116</xdr:col>
      <xdr:colOff>114300</xdr:colOff>
      <xdr:row>57</xdr:row>
      <xdr:rowOff>106414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77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27691</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62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8013</xdr:rowOff>
    </xdr:from>
    <xdr:to>
      <xdr:col>112</xdr:col>
      <xdr:colOff>38100</xdr:colOff>
      <xdr:row>57</xdr:row>
      <xdr:rowOff>109613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78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126140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55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155080</xdr:rowOff>
    </xdr:from>
    <xdr:to>
      <xdr:col>107</xdr:col>
      <xdr:colOff>101600</xdr:colOff>
      <xdr:row>57</xdr:row>
      <xdr:rowOff>85230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75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101757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53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8166</xdr:rowOff>
    </xdr:from>
    <xdr:to>
      <xdr:col>102</xdr:col>
      <xdr:colOff>165100</xdr:colOff>
      <xdr:row>57</xdr:row>
      <xdr:rowOff>109766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78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126293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55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11367</xdr:rowOff>
    </xdr:from>
    <xdr:to>
      <xdr:col>98</xdr:col>
      <xdr:colOff>38100</xdr:colOff>
      <xdr:row>57</xdr:row>
      <xdr:rowOff>112967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78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129494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55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38855</xdr:rowOff>
    </xdr:from>
    <xdr:to>
      <xdr:col>116</xdr:col>
      <xdr:colOff>63500</xdr:colOff>
      <xdr:row>77</xdr:row>
      <xdr:rowOff>25465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69055"/>
          <a:ext cx="838200" cy="15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25465</xdr:rowOff>
    </xdr:from>
    <xdr:to>
      <xdr:col>111</xdr:col>
      <xdr:colOff>177800</xdr:colOff>
      <xdr:row>77</xdr:row>
      <xdr:rowOff>50840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227115"/>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50840</xdr:rowOff>
    </xdr:from>
    <xdr:to>
      <xdr:col>107</xdr:col>
      <xdr:colOff>50800</xdr:colOff>
      <xdr:row>77</xdr:row>
      <xdr:rowOff>51198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252490"/>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51166</xdr:rowOff>
    </xdr:from>
    <xdr:to>
      <xdr:col>102</xdr:col>
      <xdr:colOff>114300</xdr:colOff>
      <xdr:row>77</xdr:row>
      <xdr:rowOff>51198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252816"/>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159505</xdr:rowOff>
    </xdr:from>
    <xdr:to>
      <xdr:col>116</xdr:col>
      <xdr:colOff>114300</xdr:colOff>
      <xdr:row>76</xdr:row>
      <xdr:rowOff>89655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1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137932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146115</xdr:rowOff>
    </xdr:from>
    <xdr:to>
      <xdr:col>112</xdr:col>
      <xdr:colOff>38100</xdr:colOff>
      <xdr:row>77</xdr:row>
      <xdr:rowOff>76265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7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67392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40</xdr:rowOff>
    </xdr:from>
    <xdr:to>
      <xdr:col>107</xdr:col>
      <xdr:colOff>101600</xdr:colOff>
      <xdr:row>77</xdr:row>
      <xdr:rowOff>101640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92767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9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398</xdr:rowOff>
    </xdr:from>
    <xdr:to>
      <xdr:col>102</xdr:col>
      <xdr:colOff>165100</xdr:colOff>
      <xdr:row>77</xdr:row>
      <xdr:rowOff>101998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0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93125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9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366</xdr:rowOff>
    </xdr:from>
    <xdr:to>
      <xdr:col>98</xdr:col>
      <xdr:colOff>38100</xdr:colOff>
      <xdr:row>77</xdr:row>
      <xdr:rowOff>101966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20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93093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9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性質別歳出を見ると人件費は、定員適正化計画による定員管理や指定管理者制度導入推進により人件費全体の抑制に努めた結果、全国、県平均を下回っている。物件費、維持補修費、扶助費についても、全国、県平均を下回っており適正な水準にあると言える。補助費等については、令和元年度から下水道事業が公営企業へ移行したことによる負担金増が影響し全国、県平均を上回っている状況となっている。普通建設事業費</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新規整備は前年度比</a:t>
          </a:r>
          <a:r>
            <a:rPr kumimoji="1" lang="en-US" altLang="ja-JP" sz="1100">
              <a:solidFill>
                <a:schemeClr val="dk1"/>
              </a:solidFill>
              <a:effectLst/>
              <a:latin typeface="+mn-lt"/>
              <a:ea typeface="+mn-ea"/>
              <a:cs typeface="+mn-cs"/>
            </a:rPr>
            <a:t>41.9</a:t>
          </a:r>
          <a:r>
            <a:rPr kumimoji="1" lang="ja-JP" altLang="en-US" sz="1100">
              <a:solidFill>
                <a:schemeClr val="dk1"/>
              </a:solidFill>
              <a:effectLst/>
              <a:latin typeface="+mn-lt"/>
              <a:ea typeface="+mn-ea"/>
              <a:cs typeface="+mn-cs"/>
            </a:rPr>
            <a:t>％の減となったが、更新整備は</a:t>
          </a:r>
          <a:r>
            <a:rPr kumimoji="1" lang="en-US" altLang="ja-JP" sz="1100">
              <a:solidFill>
                <a:schemeClr val="dk1"/>
              </a:solidFill>
              <a:effectLst/>
              <a:latin typeface="+mn-lt"/>
              <a:ea typeface="+mn-ea"/>
              <a:cs typeface="+mn-cs"/>
            </a:rPr>
            <a:t>64.0</a:t>
          </a:r>
          <a:r>
            <a:rPr kumimoji="1" lang="ja-JP" altLang="en-US" sz="1100">
              <a:solidFill>
                <a:schemeClr val="dk1"/>
              </a:solidFill>
              <a:effectLst/>
              <a:latin typeface="+mn-lt"/>
              <a:ea typeface="+mn-ea"/>
              <a:cs typeface="+mn-cs"/>
            </a:rPr>
            <a:t>％の増となり、類似団体内平均値と近い数値となった。主な要因としては、緊急自然災害防止対策事業債を活用した市道大規模修繕事業が前年度比大幅増となっていることがあげられる</a:t>
          </a:r>
          <a:r>
            <a:rPr kumimoji="1" lang="ja-JP" altLang="ja-JP" sz="1100">
              <a:solidFill>
                <a:schemeClr val="dk1"/>
              </a:solidFill>
              <a:effectLst/>
              <a:latin typeface="+mn-lt"/>
              <a:ea typeface="+mn-ea"/>
              <a:cs typeface="+mn-cs"/>
            </a:rPr>
            <a:t>。公債費は、全国、県平均を上回っている。</a:t>
          </a:r>
          <a:r>
            <a:rPr kumimoji="1" lang="ja-JP" altLang="en-US" sz="1100">
              <a:solidFill>
                <a:schemeClr val="dk1"/>
              </a:solidFill>
              <a:effectLst/>
              <a:latin typeface="+mn-lt"/>
              <a:ea typeface="+mn-ea"/>
              <a:cs typeface="+mn-cs"/>
            </a:rPr>
            <a:t>主な要因として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義務教育施設の耐震補強や大規模改修事業、庁舎関連事業などで起債した合併特例事業債や臨時財政対策債に係る償還がピークを迎えている</a:t>
          </a:r>
          <a:r>
            <a:rPr kumimoji="1" lang="ja-JP" altLang="en-US" sz="1100">
              <a:solidFill>
                <a:schemeClr val="dk1"/>
              </a:solidFill>
              <a:effectLst/>
              <a:latin typeface="+mn-lt"/>
              <a:ea typeface="+mn-ea"/>
              <a:cs typeface="+mn-cs"/>
            </a:rPr>
            <a:t>ことがあげられ</a:t>
          </a:r>
          <a:r>
            <a:rPr kumimoji="1" lang="ja-JP" altLang="ja-JP" sz="1100">
              <a:solidFill>
                <a:schemeClr val="dk1"/>
              </a:solidFill>
              <a:effectLst/>
              <a:latin typeface="+mn-lt"/>
              <a:ea typeface="+mn-ea"/>
              <a:cs typeface="+mn-cs"/>
            </a:rPr>
            <a:t>る。繰出金は、令和元年度から公共下水道、農業集落排水特別会計が公営企業へ移行したことにより繰出金が大きく減少したことが影響し</a:t>
          </a:r>
          <a:r>
            <a:rPr kumimoji="1" lang="ja-JP" altLang="en-US" sz="1100">
              <a:solidFill>
                <a:schemeClr val="dk1"/>
              </a:solidFill>
              <a:effectLst/>
              <a:latin typeface="+mn-lt"/>
              <a:ea typeface="+mn-ea"/>
              <a:cs typeface="+mn-cs"/>
            </a:rPr>
            <a:t>類似団体内平均値</a:t>
          </a:r>
          <a:r>
            <a:rPr kumimoji="1" lang="ja-JP" altLang="ja-JP" sz="1100">
              <a:solidFill>
                <a:schemeClr val="dk1"/>
              </a:solidFill>
              <a:effectLst/>
              <a:latin typeface="+mn-lt"/>
              <a:ea typeface="+mn-ea"/>
              <a:cs typeface="+mn-cs"/>
            </a:rPr>
            <a:t>を下回っている</a:t>
          </a:r>
          <a:r>
            <a:rPr kumimoji="1" lang="ja-JP" altLang="en-US"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近い数値となった。主な要因としては、特別会計で施行する区画整理事業について、難航地権者の同意が得られたことで積極的な事業進捗が求められたことから、同特別会計への操出金が増加したことがあげ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59,880
58,903
74.59
30,423,170
27,806,657
2,243,837
15,643,849
24,906,722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90322</xdr:rowOff>
    </xdr:from>
    <xdr:to>
      <xdr:col>24</xdr:col>
      <xdr:colOff>63500</xdr:colOff>
      <xdr:row>35</xdr:row>
      <xdr:rowOff>165303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91072"/>
          <a:ext cx="8382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165303</xdr:rowOff>
    </xdr:from>
    <xdr:to>
      <xdr:col>19</xdr:col>
      <xdr:colOff>177800</xdr:colOff>
      <xdr:row>36</xdr:row>
      <xdr:rowOff>35458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66053"/>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35458</xdr:rowOff>
    </xdr:from>
    <xdr:to>
      <xdr:col>15</xdr:col>
      <xdr:colOff>50800</xdr:colOff>
      <xdr:row>36</xdr:row>
      <xdr:rowOff>48260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07658"/>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10769</xdr:rowOff>
    </xdr:from>
    <xdr:to>
      <xdr:col>10</xdr:col>
      <xdr:colOff>114300</xdr:colOff>
      <xdr:row>36</xdr:row>
      <xdr:rowOff>48260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82969"/>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39522</xdr:rowOff>
    </xdr:from>
    <xdr:to>
      <xdr:col>24</xdr:col>
      <xdr:colOff>114300</xdr:colOff>
      <xdr:row>35</xdr:row>
      <xdr:rowOff>141122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4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17949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1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114503</xdr:rowOff>
    </xdr:from>
    <xdr:to>
      <xdr:col>20</xdr:col>
      <xdr:colOff>38100</xdr:colOff>
      <xdr:row>36</xdr:row>
      <xdr:rowOff>44653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35780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07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156108</xdr:rowOff>
    </xdr:from>
    <xdr:to>
      <xdr:col>15</xdr:col>
      <xdr:colOff>101600</xdr:colOff>
      <xdr:row>36</xdr:row>
      <xdr:rowOff>86258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5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77385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4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168910</xdr:rowOff>
    </xdr:from>
    <xdr:to>
      <xdr:col>10</xdr:col>
      <xdr:colOff>165100</xdr:colOff>
      <xdr:row>36</xdr:row>
      <xdr:rowOff>99060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90187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131419</xdr:rowOff>
    </xdr:from>
    <xdr:to>
      <xdr:col>6</xdr:col>
      <xdr:colOff>38100</xdr:colOff>
      <xdr:row>36</xdr:row>
      <xdr:rowOff>61569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52696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142314</xdr:rowOff>
    </xdr:from>
    <xdr:to>
      <xdr:col>24</xdr:col>
      <xdr:colOff>63500</xdr:colOff>
      <xdr:row>56</xdr:row>
      <xdr:rowOff>162979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43514"/>
          <a:ext cx="8382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142314</xdr:rowOff>
    </xdr:from>
    <xdr:to>
      <xdr:col>19</xdr:col>
      <xdr:colOff>177800</xdr:colOff>
      <xdr:row>57</xdr:row>
      <xdr:rowOff>35146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43514"/>
          <a:ext cx="889000" cy="6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24577</xdr:rowOff>
    </xdr:from>
    <xdr:to>
      <xdr:col>15</xdr:col>
      <xdr:colOff>50800</xdr:colOff>
      <xdr:row>57</xdr:row>
      <xdr:rowOff>35146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939977"/>
          <a:ext cx="889000" cy="86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24577</xdr:rowOff>
    </xdr:from>
    <xdr:to>
      <xdr:col>10</xdr:col>
      <xdr:colOff>114300</xdr:colOff>
      <xdr:row>57</xdr:row>
      <xdr:rowOff>47940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939977"/>
          <a:ext cx="889000" cy="88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92275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112179</xdr:rowOff>
    </xdr:from>
    <xdr:to>
      <xdr:col>24</xdr:col>
      <xdr:colOff>114300</xdr:colOff>
      <xdr:row>57</xdr:row>
      <xdr:rowOff>42329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1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90606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91514</xdr:rowOff>
    </xdr:from>
    <xdr:to>
      <xdr:col>20</xdr:col>
      <xdr:colOff>38100</xdr:colOff>
      <xdr:row>57</xdr:row>
      <xdr:rowOff>21664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9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12791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8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155796</xdr:rowOff>
    </xdr:from>
    <xdr:to>
      <xdr:col>15</xdr:col>
      <xdr:colOff>101600</xdr:colOff>
      <xdr:row>57</xdr:row>
      <xdr:rowOff>85946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77073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4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145227</xdr:rowOff>
    </xdr:from>
    <xdr:to>
      <xdr:col>10</xdr:col>
      <xdr:colOff>165100</xdr:colOff>
      <xdr:row>52</xdr:row>
      <xdr:rowOff>75377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8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91904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66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168590</xdr:rowOff>
    </xdr:from>
    <xdr:to>
      <xdr:col>6</xdr:col>
      <xdr:colOff>38100</xdr:colOff>
      <xdr:row>57</xdr:row>
      <xdr:rowOff>98740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6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89867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6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62443</xdr:rowOff>
    </xdr:from>
    <xdr:to>
      <xdr:col>24</xdr:col>
      <xdr:colOff>63500</xdr:colOff>
      <xdr:row>77</xdr:row>
      <xdr:rowOff>123183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64093"/>
          <a:ext cx="838200" cy="6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42059</xdr:rowOff>
    </xdr:from>
    <xdr:to>
      <xdr:col>19</xdr:col>
      <xdr:colOff>177800</xdr:colOff>
      <xdr:row>77</xdr:row>
      <xdr:rowOff>123183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43709"/>
          <a:ext cx="889000" cy="8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42059</xdr:rowOff>
    </xdr:from>
    <xdr:to>
      <xdr:col>15</xdr:col>
      <xdr:colOff>50800</xdr:colOff>
      <xdr:row>78</xdr:row>
      <xdr:rowOff>107562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43709"/>
          <a:ext cx="889000" cy="23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107562</xdr:rowOff>
    </xdr:from>
    <xdr:to>
      <xdr:col>10</xdr:col>
      <xdr:colOff>114300</xdr:colOff>
      <xdr:row>78</xdr:row>
      <xdr:rowOff>135280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80662"/>
          <a:ext cx="889000" cy="2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164079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64009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11643</xdr:rowOff>
    </xdr:from>
    <xdr:to>
      <xdr:col>24</xdr:col>
      <xdr:colOff>114300</xdr:colOff>
      <xdr:row>77</xdr:row>
      <xdr:rowOff>113243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1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161520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9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72383</xdr:rowOff>
    </xdr:from>
    <xdr:to>
      <xdr:col>20</xdr:col>
      <xdr:colOff>38100</xdr:colOff>
      <xdr:row>78</xdr:row>
      <xdr:rowOff>2533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7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165110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6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162709</xdr:rowOff>
    </xdr:from>
    <xdr:to>
      <xdr:col>15</xdr:col>
      <xdr:colOff>101600</xdr:colOff>
      <xdr:row>77</xdr:row>
      <xdr:rowOff>92859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9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83986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8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56762</xdr:rowOff>
    </xdr:from>
    <xdr:to>
      <xdr:col>10</xdr:col>
      <xdr:colOff>165100</xdr:colOff>
      <xdr:row>78</xdr:row>
      <xdr:rowOff>158362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2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149489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2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84480</xdr:rowOff>
    </xdr:from>
    <xdr:to>
      <xdr:col>6</xdr:col>
      <xdr:colOff>38100</xdr:colOff>
      <xdr:row>79</xdr:row>
      <xdr:rowOff>14630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5757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50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153884</xdr:rowOff>
    </xdr:from>
    <xdr:to>
      <xdr:col>24</xdr:col>
      <xdr:colOff>63500</xdr:colOff>
      <xdr:row>99</xdr:row>
      <xdr:rowOff>24769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955984"/>
          <a:ext cx="838200" cy="4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24769</xdr:rowOff>
    </xdr:from>
    <xdr:to>
      <xdr:col>19</xdr:col>
      <xdr:colOff>177800</xdr:colOff>
      <xdr:row>99</xdr:row>
      <xdr:rowOff>61736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98319"/>
          <a:ext cx="889000" cy="3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61736</xdr:rowOff>
    </xdr:from>
    <xdr:to>
      <xdr:col>15</xdr:col>
      <xdr:colOff>50800</xdr:colOff>
      <xdr:row>99</xdr:row>
      <xdr:rowOff>142095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7035286"/>
          <a:ext cx="889000" cy="8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124699</xdr:rowOff>
    </xdr:from>
    <xdr:to>
      <xdr:col>10</xdr:col>
      <xdr:colOff>114300</xdr:colOff>
      <xdr:row>99</xdr:row>
      <xdr:rowOff>142095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7098249"/>
          <a:ext cx="889000" cy="1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103084</xdr:rowOff>
    </xdr:from>
    <xdr:to>
      <xdr:col>24</xdr:col>
      <xdr:colOff>114300</xdr:colOff>
      <xdr:row>99</xdr:row>
      <xdr:rowOff>33234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0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81511</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8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145419</xdr:rowOff>
    </xdr:from>
    <xdr:to>
      <xdr:col>20</xdr:col>
      <xdr:colOff>38100</xdr:colOff>
      <xdr:row>99</xdr:row>
      <xdr:rowOff>75569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4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66696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4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10936</xdr:rowOff>
    </xdr:from>
    <xdr:to>
      <xdr:col>15</xdr:col>
      <xdr:colOff>101600</xdr:colOff>
      <xdr:row>99</xdr:row>
      <xdr:rowOff>112536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8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103663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7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91295</xdr:rowOff>
    </xdr:from>
    <xdr:to>
      <xdr:col>10</xdr:col>
      <xdr:colOff>165100</xdr:colOff>
      <xdr:row>100</xdr:row>
      <xdr:rowOff>21445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70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12572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15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73899</xdr:rowOff>
    </xdr:from>
    <xdr:to>
      <xdr:col>6</xdr:col>
      <xdr:colOff>38100</xdr:colOff>
      <xdr:row>100</xdr:row>
      <xdr:rowOff>4049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4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166626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4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91694</xdr:rowOff>
    </xdr:from>
    <xdr:to>
      <xdr:col>55</xdr:col>
      <xdr:colOff>0</xdr:colOff>
      <xdr:row>39</xdr:row>
      <xdr:rowOff>94307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9639300" y="6778244"/>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91694</xdr:rowOff>
    </xdr:from>
    <xdr:to>
      <xdr:col>50</xdr:col>
      <xdr:colOff>114300</xdr:colOff>
      <xdr:row>39</xdr:row>
      <xdr:rowOff>95286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778244"/>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87449</xdr:rowOff>
    </xdr:from>
    <xdr:to>
      <xdr:col>45</xdr:col>
      <xdr:colOff>177800</xdr:colOff>
      <xdr:row>39</xdr:row>
      <xdr:rowOff>95286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773999"/>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87449</xdr:rowOff>
    </xdr:from>
    <xdr:to>
      <xdr:col>41</xdr:col>
      <xdr:colOff>50800</xdr:colOff>
      <xdr:row>39</xdr:row>
      <xdr:rowOff>89735</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6972300" y="677399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43507</xdr:rowOff>
    </xdr:from>
    <xdr:to>
      <xdr:col>55</xdr:col>
      <xdr:colOff>50800</xdr:colOff>
      <xdr:row>39</xdr:row>
      <xdr:rowOff>145107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129884</xdr:rowOff>
    </xdr:from>
    <xdr:ext cx="313932"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644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40894</xdr:rowOff>
    </xdr:from>
    <xdr:to>
      <xdr:col>50</xdr:col>
      <xdr:colOff>165100</xdr:colOff>
      <xdr:row>39</xdr:row>
      <xdr:rowOff>142494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133621</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82333" y="68201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44486</xdr:rowOff>
    </xdr:from>
    <xdr:to>
      <xdr:col>46</xdr:col>
      <xdr:colOff>38100</xdr:colOff>
      <xdr:row>39</xdr:row>
      <xdr:rowOff>146086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137213</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93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36649</xdr:rowOff>
    </xdr:from>
    <xdr:to>
      <xdr:col>41</xdr:col>
      <xdr:colOff>101600</xdr:colOff>
      <xdr:row>39</xdr:row>
      <xdr:rowOff>138249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7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129376</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704333" y="6815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38935</xdr:rowOff>
    </xdr:from>
    <xdr:to>
      <xdr:col>36</xdr:col>
      <xdr:colOff>165100</xdr:colOff>
      <xdr:row>39</xdr:row>
      <xdr:rowOff>140535</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72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131662</xdr:rowOff>
    </xdr:from>
    <xdr:ext cx="313932"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815333" y="6818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45288</xdr:rowOff>
    </xdr:from>
    <xdr:to>
      <xdr:col>55</xdr:col>
      <xdr:colOff>0</xdr:colOff>
      <xdr:row>56</xdr:row>
      <xdr:rowOff>155092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9646488"/>
          <a:ext cx="838200" cy="10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45288</xdr:rowOff>
    </xdr:from>
    <xdr:to>
      <xdr:col>50</xdr:col>
      <xdr:colOff>114300</xdr:colOff>
      <xdr:row>56</xdr:row>
      <xdr:rowOff>104077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646488"/>
          <a:ext cx="889000" cy="5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19664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9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21971</xdr:rowOff>
    </xdr:from>
    <xdr:to>
      <xdr:col>45</xdr:col>
      <xdr:colOff>177800</xdr:colOff>
      <xdr:row>56</xdr:row>
      <xdr:rowOff>104077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623171"/>
          <a:ext cx="889000" cy="8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95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158712</xdr:rowOff>
    </xdr:from>
    <xdr:to>
      <xdr:col>41</xdr:col>
      <xdr:colOff>50800</xdr:colOff>
      <xdr:row>56</xdr:row>
      <xdr:rowOff>21971</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588462"/>
          <a:ext cx="889000" cy="3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32770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97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26217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9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104292</xdr:rowOff>
    </xdr:from>
    <xdr:to>
      <xdr:col>55</xdr:col>
      <xdr:colOff>50800</xdr:colOff>
      <xdr:row>57</xdr:row>
      <xdr:rowOff>34442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70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127169</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55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165938</xdr:rowOff>
    </xdr:from>
    <xdr:to>
      <xdr:col>50</xdr:col>
      <xdr:colOff>165100</xdr:colOff>
      <xdr:row>56</xdr:row>
      <xdr:rowOff>96088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5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112615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3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53277</xdr:rowOff>
    </xdr:from>
    <xdr:to>
      <xdr:col>46</xdr:col>
      <xdr:colOff>38100</xdr:colOff>
      <xdr:row>56</xdr:row>
      <xdr:rowOff>154877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65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171404</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42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142621</xdr:rowOff>
    </xdr:from>
    <xdr:to>
      <xdr:col>41</xdr:col>
      <xdr:colOff>101600</xdr:colOff>
      <xdr:row>56</xdr:row>
      <xdr:rowOff>72771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57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89298</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3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107912</xdr:rowOff>
    </xdr:from>
    <xdr:to>
      <xdr:col>36</xdr:col>
      <xdr:colOff>165100</xdr:colOff>
      <xdr:row>56</xdr:row>
      <xdr:rowOff>38062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53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54589</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31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120465</xdr:rowOff>
    </xdr:from>
    <xdr:to>
      <xdr:col>55</xdr:col>
      <xdr:colOff>0</xdr:colOff>
      <xdr:row>76</xdr:row>
      <xdr:rowOff>33662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9639300" y="12979215"/>
          <a:ext cx="838200" cy="8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105275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306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33662</xdr:rowOff>
    </xdr:from>
    <xdr:to>
      <xdr:col>50</xdr:col>
      <xdr:colOff>114300</xdr:colOff>
      <xdr:row>76</xdr:row>
      <xdr:rowOff>72884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063862"/>
          <a:ext cx="889000" cy="3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158146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72884</xdr:rowOff>
    </xdr:from>
    <xdr:to>
      <xdr:col>45</xdr:col>
      <xdr:colOff>177800</xdr:colOff>
      <xdr:row>76</xdr:row>
      <xdr:rowOff>80003</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7861300" y="13103084"/>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159191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36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59984</xdr:rowOff>
    </xdr:from>
    <xdr:to>
      <xdr:col>41</xdr:col>
      <xdr:colOff>50800</xdr:colOff>
      <xdr:row>76</xdr:row>
      <xdr:rowOff>80003</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a:off x="6972300" y="13090184"/>
          <a:ext cx="8890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2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82676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69665</xdr:rowOff>
    </xdr:from>
    <xdr:to>
      <xdr:col>55</xdr:col>
      <xdr:colOff>50800</xdr:colOff>
      <xdr:row>75</xdr:row>
      <xdr:rowOff>171264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29284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92542</xdr:rowOff>
    </xdr:from>
    <xdr:ext cx="534377"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277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154312</xdr:rowOff>
    </xdr:from>
    <xdr:to>
      <xdr:col>50</xdr:col>
      <xdr:colOff>165100</xdr:colOff>
      <xdr:row>76</xdr:row>
      <xdr:rowOff>84462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0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100989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372111" y="1278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22084</xdr:rowOff>
    </xdr:from>
    <xdr:to>
      <xdr:col>46</xdr:col>
      <xdr:colOff>38100</xdr:colOff>
      <xdr:row>76</xdr:row>
      <xdr:rowOff>123684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05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140210</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483111" y="128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29203</xdr:rowOff>
    </xdr:from>
    <xdr:to>
      <xdr:col>41</xdr:col>
      <xdr:colOff>101600</xdr:colOff>
      <xdr:row>76</xdr:row>
      <xdr:rowOff>130803</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0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147330</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594111" y="128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9184</xdr:rowOff>
    </xdr:from>
    <xdr:to>
      <xdr:col>36</xdr:col>
      <xdr:colOff>165100</xdr:colOff>
      <xdr:row>76</xdr:row>
      <xdr:rowOff>110784</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03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127311</xdr:rowOff>
    </xdr:from>
    <xdr:ext cx="534377"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05111" y="1281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158468</xdr:rowOff>
    </xdr:from>
    <xdr:to>
      <xdr:col>55</xdr:col>
      <xdr:colOff>0</xdr:colOff>
      <xdr:row>95</xdr:row>
      <xdr:rowOff>25972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103318"/>
          <a:ext cx="838200" cy="21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107811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95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780</xdr:rowOff>
    </xdr:from>
    <xdr:to>
      <xdr:col>50</xdr:col>
      <xdr:colOff>114300</xdr:colOff>
      <xdr:row>95</xdr:row>
      <xdr:rowOff>25972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288530"/>
          <a:ext cx="889000" cy="2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126372</xdr:rowOff>
    </xdr:from>
    <xdr:to>
      <xdr:col>45</xdr:col>
      <xdr:colOff>177800</xdr:colOff>
      <xdr:row>95</xdr:row>
      <xdr:rowOff>780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242672"/>
          <a:ext cx="889000" cy="4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114463</xdr:rowOff>
    </xdr:from>
    <xdr:to>
      <xdr:col>41</xdr:col>
      <xdr:colOff>50800</xdr:colOff>
      <xdr:row>94</xdr:row>
      <xdr:rowOff>126372</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230763"/>
          <a:ext cx="889000" cy="1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94119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55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108543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56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107668</xdr:rowOff>
    </xdr:from>
    <xdr:to>
      <xdr:col>55</xdr:col>
      <xdr:colOff>50800</xdr:colOff>
      <xdr:row>94</xdr:row>
      <xdr:rowOff>37818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05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130545</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590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146622</xdr:rowOff>
    </xdr:from>
    <xdr:to>
      <xdr:col>50</xdr:col>
      <xdr:colOff>165100</xdr:colOff>
      <xdr:row>95</xdr:row>
      <xdr:rowOff>76772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26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93299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03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121430</xdr:rowOff>
    </xdr:from>
    <xdr:to>
      <xdr:col>46</xdr:col>
      <xdr:colOff>38100</xdr:colOff>
      <xdr:row>95</xdr:row>
      <xdr:rowOff>51580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2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68107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01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75572</xdr:rowOff>
    </xdr:from>
    <xdr:to>
      <xdr:col>41</xdr:col>
      <xdr:colOff>101600</xdr:colOff>
      <xdr:row>95</xdr:row>
      <xdr:rowOff>5722</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19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22249</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596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63663</xdr:rowOff>
    </xdr:from>
    <xdr:to>
      <xdr:col>36</xdr:col>
      <xdr:colOff>165100</xdr:colOff>
      <xdr:row>94</xdr:row>
      <xdr:rowOff>165263</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17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10340</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5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69863</xdr:rowOff>
    </xdr:from>
    <xdr:to>
      <xdr:col>85</xdr:col>
      <xdr:colOff>127000</xdr:colOff>
      <xdr:row>37</xdr:row>
      <xdr:rowOff>86779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413513"/>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61938</xdr:rowOff>
    </xdr:from>
    <xdr:to>
      <xdr:col>81</xdr:col>
      <xdr:colOff>50800</xdr:colOff>
      <xdr:row>37</xdr:row>
      <xdr:rowOff>86779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405588"/>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61938</xdr:rowOff>
    </xdr:from>
    <xdr:to>
      <xdr:col>76</xdr:col>
      <xdr:colOff>114300</xdr:colOff>
      <xdr:row>37</xdr:row>
      <xdr:rowOff>84607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405588"/>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81902</xdr:rowOff>
    </xdr:from>
    <xdr:to>
      <xdr:col>71</xdr:col>
      <xdr:colOff>177800</xdr:colOff>
      <xdr:row>37</xdr:row>
      <xdr:rowOff>84607</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425552"/>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70794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19063</xdr:rowOff>
    </xdr:from>
    <xdr:to>
      <xdr:col>85</xdr:col>
      <xdr:colOff>177800</xdr:colOff>
      <xdr:row>37</xdr:row>
      <xdr:rowOff>120663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6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41940</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21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35979</xdr:rowOff>
    </xdr:from>
    <xdr:to>
      <xdr:col>81</xdr:col>
      <xdr:colOff>101600</xdr:colOff>
      <xdr:row>37</xdr:row>
      <xdr:rowOff>137579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154106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15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11138</xdr:rowOff>
    </xdr:from>
    <xdr:to>
      <xdr:col>76</xdr:col>
      <xdr:colOff>165100</xdr:colOff>
      <xdr:row>37</xdr:row>
      <xdr:rowOff>112738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129265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1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33807</xdr:rowOff>
    </xdr:from>
    <xdr:to>
      <xdr:col>72</xdr:col>
      <xdr:colOff>38100</xdr:colOff>
      <xdr:row>37</xdr:row>
      <xdr:rowOff>135407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151934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15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31102</xdr:rowOff>
    </xdr:from>
    <xdr:to>
      <xdr:col>67</xdr:col>
      <xdr:colOff>101600</xdr:colOff>
      <xdr:row>37</xdr:row>
      <xdr:rowOff>132702</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7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149229</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14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81424</xdr:rowOff>
    </xdr:from>
    <xdr:to>
      <xdr:col>85</xdr:col>
      <xdr:colOff>127000</xdr:colOff>
      <xdr:row>57</xdr:row>
      <xdr:rowOff>7210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511174"/>
          <a:ext cx="838200" cy="26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61094</xdr:rowOff>
    </xdr:from>
    <xdr:to>
      <xdr:col>81</xdr:col>
      <xdr:colOff>50800</xdr:colOff>
      <xdr:row>55</xdr:row>
      <xdr:rowOff>81424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8805044"/>
          <a:ext cx="889000" cy="70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61094</xdr:rowOff>
    </xdr:from>
    <xdr:to>
      <xdr:col>76</xdr:col>
      <xdr:colOff>114300</xdr:colOff>
      <xdr:row>53</xdr:row>
      <xdr:rowOff>34495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8805044"/>
          <a:ext cx="889000" cy="31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34495</xdr:rowOff>
    </xdr:from>
    <xdr:to>
      <xdr:col>71</xdr:col>
      <xdr:colOff>177800</xdr:colOff>
      <xdr:row>53</xdr:row>
      <xdr:rowOff>112202</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121345"/>
          <a:ext cx="889000" cy="7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120542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127860</xdr:rowOff>
    </xdr:from>
    <xdr:to>
      <xdr:col>85</xdr:col>
      <xdr:colOff>177800</xdr:colOff>
      <xdr:row>57</xdr:row>
      <xdr:rowOff>58010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72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106287</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70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30624</xdr:rowOff>
    </xdr:from>
    <xdr:to>
      <xdr:col>81</xdr:col>
      <xdr:colOff>101600</xdr:colOff>
      <xdr:row>55</xdr:row>
      <xdr:rowOff>132224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46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148751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23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10294</xdr:rowOff>
    </xdr:from>
    <xdr:to>
      <xdr:col>76</xdr:col>
      <xdr:colOff>165100</xdr:colOff>
      <xdr:row>51</xdr:row>
      <xdr:rowOff>111894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875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128421</xdr:rowOff>
    </xdr:from>
    <xdr:ext cx="599010"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292795" y="852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155145</xdr:rowOff>
    </xdr:from>
    <xdr:to>
      <xdr:col>72</xdr:col>
      <xdr:colOff>38100</xdr:colOff>
      <xdr:row>53</xdr:row>
      <xdr:rowOff>85295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07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101822</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88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61402</xdr:rowOff>
    </xdr:from>
    <xdr:to>
      <xdr:col>67</xdr:col>
      <xdr:colOff>101600</xdr:colOff>
      <xdr:row>53</xdr:row>
      <xdr:rowOff>163002</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1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8079</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892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63850</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436950"/>
          <a:ext cx="889000" cy="7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155290</xdr:rowOff>
    </xdr:from>
    <xdr:to>
      <xdr:col>71</xdr:col>
      <xdr:colOff>177800</xdr:colOff>
      <xdr:row>78</xdr:row>
      <xdr:rowOff>63850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3569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136090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50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122511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13050</xdr:rowOff>
    </xdr:from>
    <xdr:to>
      <xdr:col>72</xdr:col>
      <xdr:colOff>38100</xdr:colOff>
      <xdr:row>78</xdr:row>
      <xdr:rowOff>114650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3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131177</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68428" y="1316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104490</xdr:rowOff>
    </xdr:from>
    <xdr:to>
      <xdr:col>67</xdr:col>
      <xdr:colOff>101600</xdr:colOff>
      <xdr:row>78</xdr:row>
      <xdr:rowOff>34640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3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51167</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08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62268</xdr:rowOff>
    </xdr:from>
    <xdr:to>
      <xdr:col>85</xdr:col>
      <xdr:colOff>127000</xdr:colOff>
      <xdr:row>95</xdr:row>
      <xdr:rowOff>72250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350018"/>
          <a:ext cx="8382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62268</xdr:rowOff>
    </xdr:from>
    <xdr:to>
      <xdr:col>81</xdr:col>
      <xdr:colOff>50800</xdr:colOff>
      <xdr:row>95</xdr:row>
      <xdr:rowOff>69444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350018"/>
          <a:ext cx="889000" cy="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69444</xdr:rowOff>
    </xdr:from>
    <xdr:to>
      <xdr:col>76</xdr:col>
      <xdr:colOff>114300</xdr:colOff>
      <xdr:row>95</xdr:row>
      <xdr:rowOff>124473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357194"/>
          <a:ext cx="889000" cy="5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124473</xdr:rowOff>
    </xdr:from>
    <xdr:to>
      <xdr:col>71</xdr:col>
      <xdr:colOff>177800</xdr:colOff>
      <xdr:row>95</xdr:row>
      <xdr:rowOff>160731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412223"/>
          <a:ext cx="889000" cy="3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142245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151567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21450</xdr:rowOff>
    </xdr:from>
    <xdr:to>
      <xdr:col>85</xdr:col>
      <xdr:colOff>177800</xdr:colOff>
      <xdr:row>95</xdr:row>
      <xdr:rowOff>123050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3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44327</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16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11468</xdr:rowOff>
    </xdr:from>
    <xdr:to>
      <xdr:col>81</xdr:col>
      <xdr:colOff>101600</xdr:colOff>
      <xdr:row>95</xdr:row>
      <xdr:rowOff>113068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2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129595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07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18644</xdr:rowOff>
    </xdr:from>
    <xdr:to>
      <xdr:col>76</xdr:col>
      <xdr:colOff>165100</xdr:colOff>
      <xdr:row>95</xdr:row>
      <xdr:rowOff>120244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30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136771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0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73673</xdr:rowOff>
    </xdr:from>
    <xdr:to>
      <xdr:col>72</xdr:col>
      <xdr:colOff>38100</xdr:colOff>
      <xdr:row>96</xdr:row>
      <xdr:rowOff>3823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3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20350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1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109931</xdr:rowOff>
    </xdr:from>
    <xdr:to>
      <xdr:col>67</xdr:col>
      <xdr:colOff>101600</xdr:colOff>
      <xdr:row>96</xdr:row>
      <xdr:rowOff>40081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39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56608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1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な目的別歳出を見ると総務費は、財政調整基金等の積立金の減などにより、全国、県平均を下回っている。民生費は、医療費や生活保護費、子ども子育て支援の影響により年々増加傾向にあるが、全国、県平均を下回っている。衛生費は、</a:t>
          </a:r>
          <a:r>
            <a:rPr kumimoji="1" lang="ja-JP" altLang="en-US" sz="1100">
              <a:solidFill>
                <a:schemeClr val="dk1"/>
              </a:solidFill>
              <a:effectLst/>
              <a:latin typeface="+mn-lt"/>
              <a:ea typeface="+mn-ea"/>
              <a:cs typeface="+mn-cs"/>
            </a:rPr>
            <a:t>広域保健衛生組合の増炉整備に伴い同組合への負担金が大幅に増加したことで、前年度比</a:t>
          </a:r>
          <a:r>
            <a:rPr kumimoji="1" lang="en-US" altLang="ja-JP" sz="1100">
              <a:solidFill>
                <a:schemeClr val="dk1"/>
              </a:solidFill>
              <a:effectLst/>
              <a:latin typeface="+mn-lt"/>
              <a:ea typeface="+mn-ea"/>
              <a:cs typeface="+mn-cs"/>
            </a:rPr>
            <a:t>10.6</a:t>
          </a:r>
          <a:r>
            <a:rPr kumimoji="1" lang="ja-JP" altLang="en-US" sz="1100">
              <a:solidFill>
                <a:schemeClr val="dk1"/>
              </a:solidFill>
              <a:effectLst/>
              <a:latin typeface="+mn-lt"/>
              <a:ea typeface="+mn-ea"/>
              <a:cs typeface="+mn-cs"/>
            </a:rPr>
            <a:t>％増し、類似団体内平均値と近い数値とな</a:t>
          </a:r>
          <a:r>
            <a:rPr kumimoji="1" lang="ja-JP" altLang="ja-JP" sz="1100">
              <a:solidFill>
                <a:schemeClr val="dk1"/>
              </a:solidFill>
              <a:effectLst/>
              <a:latin typeface="+mn-lt"/>
              <a:ea typeface="+mn-ea"/>
              <a:cs typeface="+mn-cs"/>
            </a:rPr>
            <a:t>っている。農林水産業費については、農業基盤整備などの普通建設事業費により</a:t>
          </a:r>
          <a:r>
            <a:rPr kumimoji="1" lang="ja-JP" altLang="en-US" sz="1100">
              <a:solidFill>
                <a:schemeClr val="dk1"/>
              </a:solidFill>
              <a:effectLst/>
              <a:latin typeface="+mn-lt"/>
              <a:ea typeface="+mn-ea"/>
              <a:cs typeface="+mn-cs"/>
            </a:rPr>
            <a:t>類似団体内平均値</a:t>
          </a:r>
          <a:r>
            <a:rPr kumimoji="1" lang="ja-JP" altLang="ja-JP" sz="1100">
              <a:solidFill>
                <a:schemeClr val="dk1"/>
              </a:solidFill>
              <a:effectLst/>
              <a:latin typeface="+mn-lt"/>
              <a:ea typeface="+mn-ea"/>
              <a:cs typeface="+mn-cs"/>
            </a:rPr>
            <a:t>を上回っている。商工費は、県平均を下回っているが、産業団地整備推進事業が継続しているため、ここ数年は高い水準が続いている。土木費は、</a:t>
          </a:r>
          <a:r>
            <a:rPr kumimoji="1" lang="ja-JP" altLang="en-US" sz="1100">
              <a:solidFill>
                <a:schemeClr val="dk1"/>
              </a:solidFill>
              <a:effectLst/>
              <a:latin typeface="+mn-lt"/>
              <a:ea typeface="+mn-ea"/>
              <a:cs typeface="+mn-cs"/>
            </a:rPr>
            <a:t>緊急自然災害防止対策事業債を活用した市道大規模修繕事業が前年度比大幅増となっていること等から</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19.4</a:t>
          </a:r>
          <a:r>
            <a:rPr kumimoji="1" lang="ja-JP" altLang="en-US" sz="1100">
              <a:solidFill>
                <a:schemeClr val="dk1"/>
              </a:solidFill>
              <a:effectLst/>
              <a:latin typeface="+mn-lt"/>
              <a:ea typeface="+mn-ea"/>
              <a:cs typeface="+mn-cs"/>
            </a:rPr>
            <a:t>％増となり、類似団体内平均値を</a:t>
          </a:r>
          <a:r>
            <a:rPr kumimoji="1" lang="en-US" altLang="ja-JP" sz="1100">
              <a:solidFill>
                <a:schemeClr val="dk1"/>
              </a:solidFill>
              <a:effectLst/>
              <a:latin typeface="+mn-lt"/>
              <a:ea typeface="+mn-ea"/>
              <a:cs typeface="+mn-cs"/>
            </a:rPr>
            <a:t>39.2</a:t>
          </a:r>
          <a:r>
            <a:rPr kumimoji="1" lang="ja-JP" altLang="en-US" sz="1100">
              <a:solidFill>
                <a:schemeClr val="dk1"/>
              </a:solidFill>
              <a:effectLst/>
              <a:latin typeface="+mn-lt"/>
              <a:ea typeface="+mn-ea"/>
              <a:cs typeface="+mn-cs"/>
            </a:rPr>
            <a:t>％超える値となった</a:t>
          </a:r>
          <a:r>
            <a:rPr kumimoji="1" lang="ja-JP" altLang="ja-JP" sz="1100">
              <a:solidFill>
                <a:schemeClr val="dk1"/>
              </a:solidFill>
              <a:effectLst/>
              <a:latin typeface="+mn-lt"/>
              <a:ea typeface="+mn-ea"/>
              <a:cs typeface="+mn-cs"/>
            </a:rPr>
            <a:t>。消防費は、消防施設の更新等の影響で、全国、県平均を上回っている。教育費は、石橋複合施設整備事業</a:t>
          </a:r>
          <a:r>
            <a:rPr kumimoji="1" lang="ja-JP" altLang="en-US"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年度に完了したこで大幅減となり、</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a:t>
          </a:r>
          <a:r>
            <a:rPr kumimoji="1" lang="ja-JP" altLang="en-US" sz="1100">
              <a:solidFill>
                <a:schemeClr val="dk1"/>
              </a:solidFill>
              <a:effectLst/>
              <a:latin typeface="+mn-lt"/>
              <a:ea typeface="+mn-ea"/>
              <a:cs typeface="+mn-cs"/>
            </a:rPr>
            <a:t>る値となった</a:t>
          </a:r>
          <a:r>
            <a:rPr kumimoji="1" lang="ja-JP" altLang="ja-JP" sz="1100">
              <a:solidFill>
                <a:schemeClr val="dk1"/>
              </a:solidFill>
              <a:effectLst/>
              <a:latin typeface="+mn-lt"/>
              <a:ea typeface="+mn-ea"/>
              <a:cs typeface="+mn-cs"/>
            </a:rPr>
            <a:t>。公債費は、義務教育施設の耐震補強や大規模改修事業、庁舎関連事業などで起債した合併特例事業債に係る償還がピークを迎えており、全国、県</a:t>
          </a:r>
          <a:r>
            <a:rPr kumimoji="1" lang="ja-JP" altLang="en-US" sz="1100">
              <a:solidFill>
                <a:schemeClr val="dk1"/>
              </a:solidFill>
              <a:effectLst/>
              <a:latin typeface="+mn-lt"/>
              <a:ea typeface="+mn-ea"/>
              <a:cs typeface="+mn-cs"/>
            </a:rPr>
            <a:t>、類似団体内平均値</a:t>
          </a:r>
          <a:r>
            <a:rPr kumimoji="1" lang="ja-JP" altLang="ja-JP" sz="1100">
              <a:solidFill>
                <a:schemeClr val="dk1"/>
              </a:solidFill>
              <a:effectLst/>
              <a:latin typeface="+mn-lt"/>
              <a:ea typeface="+mn-ea"/>
              <a:cs typeface="+mn-cs"/>
            </a:rPr>
            <a:t>を上回っている。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栃木県下野市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財政調整基金の令和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末</a:t>
          </a:r>
          <a:r>
            <a:rPr kumimoji="1" lang="ja-JP" altLang="ja-JP" sz="1000">
              <a:solidFill>
                <a:schemeClr val="dk1"/>
              </a:solidFill>
              <a:effectLst/>
              <a:latin typeface="+mn-lt"/>
              <a:ea typeface="+mn-ea"/>
              <a:cs typeface="+mn-cs"/>
            </a:rPr>
            <a:t>残高は、前年度比</a:t>
          </a:r>
          <a:r>
            <a:rPr kumimoji="1" lang="en-US" altLang="ja-JP" sz="1000">
              <a:solidFill>
                <a:schemeClr val="dk1"/>
              </a:solidFill>
              <a:effectLst/>
              <a:latin typeface="+mn-lt"/>
              <a:ea typeface="+mn-ea"/>
              <a:cs typeface="+mn-cs"/>
            </a:rPr>
            <a:t>141</a:t>
          </a:r>
          <a:r>
            <a:rPr kumimoji="1" lang="ja-JP" altLang="ja-JP" sz="1000">
              <a:solidFill>
                <a:schemeClr val="dk1"/>
              </a:solidFill>
              <a:effectLst/>
              <a:latin typeface="+mn-lt"/>
              <a:ea typeface="+mn-ea"/>
              <a:cs typeface="+mn-cs"/>
            </a:rPr>
            <a:t>百万円</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の</a:t>
          </a:r>
          <a:r>
            <a:rPr kumimoji="1" lang="en-US" altLang="ja-JP" sz="1000">
              <a:solidFill>
                <a:schemeClr val="dk1"/>
              </a:solidFill>
              <a:effectLst/>
              <a:latin typeface="+mn-lt"/>
              <a:ea typeface="+mn-ea"/>
              <a:cs typeface="+mn-cs"/>
            </a:rPr>
            <a:t>2,350</a:t>
          </a:r>
          <a:r>
            <a:rPr kumimoji="1" lang="ja-JP" altLang="ja-JP" sz="1000">
              <a:solidFill>
                <a:schemeClr val="dk1"/>
              </a:solidFill>
              <a:effectLst/>
              <a:latin typeface="+mn-lt"/>
              <a:ea typeface="+mn-ea"/>
              <a:cs typeface="+mn-cs"/>
            </a:rPr>
            <a:t>百万円となり、前年度同程度の残高を確保することができた。これに伴い財政調整基金残高に係る標準財政規模比も、前年度同程度の</a:t>
          </a:r>
          <a:r>
            <a:rPr kumimoji="1" lang="en-US" altLang="ja-JP" sz="1000">
              <a:solidFill>
                <a:schemeClr val="dk1"/>
              </a:solidFill>
              <a:effectLst/>
              <a:latin typeface="+mn-lt"/>
              <a:ea typeface="+mn-ea"/>
              <a:cs typeface="+mn-cs"/>
            </a:rPr>
            <a:t>15.02</a:t>
          </a:r>
          <a:r>
            <a:rPr kumimoji="1" lang="ja-JP" altLang="ja-JP" sz="1000">
              <a:solidFill>
                <a:schemeClr val="dk1"/>
              </a:solidFill>
              <a:effectLst/>
              <a:latin typeface="+mn-lt"/>
              <a:ea typeface="+mn-ea"/>
              <a:cs typeface="+mn-cs"/>
            </a:rPr>
            <a:t>％となり適正な水準を保つ結果となった。</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実質収支額も</a:t>
          </a:r>
          <a:r>
            <a:rPr kumimoji="1" lang="en-US" altLang="ja-JP" sz="1000">
              <a:solidFill>
                <a:schemeClr val="dk1"/>
              </a:solidFill>
              <a:effectLst/>
              <a:latin typeface="+mn-lt"/>
              <a:ea typeface="+mn-ea"/>
              <a:cs typeface="+mn-cs"/>
            </a:rPr>
            <a:t>14.34</a:t>
          </a:r>
          <a:r>
            <a:rPr kumimoji="1" lang="ja-JP" altLang="ja-JP" sz="1000">
              <a:solidFill>
                <a:schemeClr val="dk1"/>
              </a:solidFill>
              <a:effectLst/>
              <a:latin typeface="+mn-lt"/>
              <a:ea typeface="+mn-ea"/>
              <a:cs typeface="+mn-cs"/>
            </a:rPr>
            <a:t>％の黒字とな</a:t>
          </a:r>
          <a:r>
            <a:rPr kumimoji="1" lang="ja-JP" altLang="en-US" sz="1000">
              <a:solidFill>
                <a:schemeClr val="dk1"/>
              </a:solidFill>
              <a:effectLst/>
              <a:latin typeface="+mn-lt"/>
              <a:ea typeface="+mn-ea"/>
              <a:cs typeface="+mn-cs"/>
            </a:rPr>
            <a:t>り</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また、</a:t>
          </a:r>
          <a:r>
            <a:rPr kumimoji="1" lang="ja-JP" altLang="ja-JP" sz="1000">
              <a:solidFill>
                <a:schemeClr val="dk1"/>
              </a:solidFill>
              <a:effectLst/>
              <a:latin typeface="+mn-lt"/>
              <a:ea typeface="+mn-ea"/>
              <a:cs typeface="+mn-cs"/>
            </a:rPr>
            <a:t>財政調整基金の残高が</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したことにより、実質単年</a:t>
          </a:r>
          <a:r>
            <a:rPr kumimoji="1" lang="ja-JP" altLang="en-US" sz="1000">
              <a:solidFill>
                <a:schemeClr val="dk1"/>
              </a:solidFill>
              <a:effectLst/>
              <a:latin typeface="+mn-lt"/>
              <a:ea typeface="+mn-ea"/>
              <a:cs typeface="+mn-cs"/>
            </a:rPr>
            <a:t>度</a:t>
          </a:r>
          <a:r>
            <a:rPr kumimoji="1" lang="ja-JP" altLang="ja-JP" sz="1000">
              <a:solidFill>
                <a:schemeClr val="dk1"/>
              </a:solidFill>
              <a:effectLst/>
              <a:latin typeface="+mn-lt"/>
              <a:ea typeface="+mn-ea"/>
              <a:cs typeface="+mn-cs"/>
            </a:rPr>
            <a:t>収支</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前年度の</a:t>
          </a:r>
          <a:r>
            <a:rPr kumimoji="1" lang="en-US" altLang="ja-JP" sz="1000">
              <a:solidFill>
                <a:schemeClr val="dk1"/>
              </a:solidFill>
              <a:effectLst/>
              <a:latin typeface="+mn-lt"/>
              <a:ea typeface="+mn-ea"/>
              <a:cs typeface="+mn-cs"/>
            </a:rPr>
            <a:t>-1.10</a:t>
          </a:r>
          <a:r>
            <a:rPr kumimoji="1" lang="ja-JP" altLang="ja-JP" sz="1000">
              <a:solidFill>
                <a:schemeClr val="dk1"/>
              </a:solidFill>
              <a:effectLst/>
              <a:latin typeface="+mn-lt"/>
              <a:ea typeface="+mn-ea"/>
              <a:cs typeface="+mn-cs"/>
            </a:rPr>
            <a:t>％から</a:t>
          </a:r>
          <a:r>
            <a:rPr kumimoji="1" lang="en-US" altLang="ja-JP" sz="1000">
              <a:solidFill>
                <a:schemeClr val="dk1"/>
              </a:solidFill>
              <a:effectLst/>
              <a:latin typeface="+mn-lt"/>
              <a:ea typeface="+mn-ea"/>
              <a:cs typeface="+mn-cs"/>
            </a:rPr>
            <a:t>2.53</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a:t>
          </a:r>
          <a:r>
            <a:rPr kumimoji="1" lang="en-US" altLang="ja-JP" sz="1000">
              <a:solidFill>
                <a:schemeClr val="dk1"/>
              </a:solidFill>
              <a:effectLst/>
              <a:latin typeface="+mn-lt"/>
              <a:ea typeface="+mn-ea"/>
              <a:cs typeface="+mn-cs"/>
            </a:rPr>
            <a:t>1.43</a:t>
          </a:r>
          <a:r>
            <a:rPr kumimoji="1" lang="ja-JP" altLang="ja-JP" sz="1000">
              <a:solidFill>
                <a:schemeClr val="dk1"/>
              </a:solidFill>
              <a:effectLst/>
              <a:latin typeface="+mn-lt"/>
              <a:ea typeface="+mn-ea"/>
              <a:cs typeface="+mn-cs"/>
            </a:rPr>
            <a:t>％となった。</a:t>
          </a:r>
          <a:endParaRPr lang="ja-JP" altLang="ja-JP" sz="1000">
            <a:effectLst/>
          </a:endParaRPr>
        </a:p>
        <a:p>
          <a:r>
            <a:rPr kumimoji="1" lang="ja-JP" altLang="ja-JP" sz="1000">
              <a:solidFill>
                <a:schemeClr val="dk1"/>
              </a:solidFill>
              <a:effectLst/>
              <a:latin typeface="+mn-lt"/>
              <a:ea typeface="+mn-ea"/>
              <a:cs typeface="+mn-cs"/>
            </a:rPr>
            <a:t>　今後も事務事業の見直し・統廃合など歳出の合理化等行財政改革を推進し、財政調整基金の維持や実質収支の黒字に努める。</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栃木県下野市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連結実質赤字比率に係る各会計が健全財政運営に努めた結果、全ての会計が黒字となっている。</a:t>
          </a:r>
          <a:endParaRPr lang="ja-JP" altLang="ja-JP" sz="1400">
            <a:effectLst/>
          </a:endParaRPr>
        </a:p>
        <a:p>
          <a:r>
            <a:rPr kumimoji="1" lang="ja-JP" altLang="ja-JP" sz="1100">
              <a:solidFill>
                <a:schemeClr val="dk1"/>
              </a:solidFill>
              <a:effectLst/>
              <a:latin typeface="+mn-lt"/>
              <a:ea typeface="+mn-ea"/>
              <a:cs typeface="+mn-cs"/>
            </a:rPr>
            <a:t>　今後も更なる行財政改革を推進し、健全財政の維持に努める。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栃木県下野市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義務教育施設の耐震補強や大規模改修事業、庁舎関連事業で起債した合併特例債の償還のため元利償還金が高い水準にある。</a:t>
          </a:r>
          <a:endParaRPr lang="ja-JP" altLang="ja-JP" sz="1400">
            <a:effectLst/>
          </a:endParaRPr>
        </a:p>
        <a:p>
          <a:r>
            <a:rPr kumimoji="1" lang="ja-JP" altLang="ja-JP" sz="1100">
              <a:solidFill>
                <a:schemeClr val="dk1"/>
              </a:solidFill>
              <a:effectLst/>
              <a:latin typeface="+mn-lt"/>
              <a:ea typeface="+mn-ea"/>
              <a:cs typeface="+mn-cs"/>
            </a:rPr>
            <a:t>　一方、算入公債費等も合併特例事業債や臨時財政対策債の償還金増加にともない高い水準にある。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スマート</a:t>
          </a:r>
          <a:r>
            <a:rPr kumimoji="1" lang="en-US" altLang="ja-JP" sz="1100">
              <a:solidFill>
                <a:schemeClr val="dk1"/>
              </a:solidFill>
              <a:effectLst/>
              <a:latin typeface="+mn-lt"/>
              <a:ea typeface="+mn-ea"/>
              <a:cs typeface="+mn-cs"/>
            </a:rPr>
            <a:t>IC</a:t>
          </a:r>
          <a:r>
            <a:rPr kumimoji="1" lang="ja-JP" altLang="en-US" sz="1100">
              <a:solidFill>
                <a:schemeClr val="dk1"/>
              </a:solidFill>
              <a:effectLst/>
              <a:latin typeface="+mn-lt"/>
              <a:ea typeface="+mn-ea"/>
              <a:cs typeface="+mn-cs"/>
            </a:rPr>
            <a:t>や産業団地の整備</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地方債を活用した事業の影響から、元利償還金の増加が見込まれるため、既発債の繰上償還の検討や事業の峻別を行うとともに、新規発行の抑制を図り、実質公債費比率の上昇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最小限</a:t>
          </a:r>
          <a:r>
            <a:rPr kumimoji="1" lang="ja-JP" altLang="en-US" sz="1100">
              <a:solidFill>
                <a:schemeClr val="dk1"/>
              </a:solidFill>
              <a:effectLst/>
              <a:latin typeface="+mn-lt"/>
              <a:ea typeface="+mn-ea"/>
              <a:cs typeface="+mn-cs"/>
            </a:rPr>
            <a:t>となるよう努めていく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栃木県下野市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将来負担額については、義務教育施設の耐震補強や大規模改修、庁舎関連事業などに係る地方債の発行にともない一般会計の地方債残高は高い水準にある。</a:t>
          </a:r>
          <a:endParaRPr lang="ja-JP" altLang="ja-JP" sz="1400">
            <a:effectLst/>
          </a:endParaRPr>
        </a:p>
        <a:p>
          <a:r>
            <a:rPr kumimoji="1" lang="ja-JP" altLang="ja-JP" sz="1100">
              <a:solidFill>
                <a:schemeClr val="dk1"/>
              </a:solidFill>
              <a:effectLst/>
              <a:latin typeface="+mn-lt"/>
              <a:ea typeface="+mn-ea"/>
              <a:cs typeface="+mn-cs"/>
            </a:rPr>
            <a:t>　一方、充当可能財源等についても、財政調整基金などへの積立てにより高い水準を保てていることに加え、基準財政需要額算入見込額も合併特例事業債、臨時財政対策債等の活用により高い水準で推移しているため、将来負担比率はマイナスとなっている。</a:t>
          </a:r>
          <a:endParaRPr lang="ja-JP" altLang="ja-JP" sz="1400">
            <a:effectLst/>
          </a:endParaRPr>
        </a:p>
        <a:p>
          <a:r>
            <a:rPr kumimoji="1" lang="ja-JP" altLang="ja-JP" sz="1100">
              <a:solidFill>
                <a:schemeClr val="dk1"/>
              </a:solidFill>
              <a:effectLst/>
              <a:latin typeface="+mn-lt"/>
              <a:ea typeface="+mn-ea"/>
              <a:cs typeface="+mn-cs"/>
            </a:rPr>
            <a:t>　今後、スマートＩＣ</a:t>
          </a:r>
          <a:r>
            <a:rPr kumimoji="1" lang="ja-JP" altLang="en-US" sz="1100">
              <a:solidFill>
                <a:schemeClr val="dk1"/>
              </a:solidFill>
              <a:effectLst/>
              <a:latin typeface="+mn-lt"/>
              <a:ea typeface="+mn-ea"/>
              <a:cs typeface="+mn-cs"/>
            </a:rPr>
            <a:t>や産業団地の</a:t>
          </a:r>
          <a:r>
            <a:rPr kumimoji="1" lang="ja-JP" altLang="ja-JP" sz="1100">
              <a:solidFill>
                <a:schemeClr val="dk1"/>
              </a:solidFill>
              <a:effectLst/>
              <a:latin typeface="+mn-lt"/>
              <a:ea typeface="+mn-ea"/>
              <a:cs typeface="+mn-cs"/>
            </a:rPr>
            <a:t>整備等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社会資本総合整備に対する地方債活用に伴い、一般会計等に係る地方債残高が増加し将来負担比率が上昇することが想定されるため、事業の峻別や充当可能基金の計画的な積立てと有効活用を図り、健全財政の維持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栃木県下野市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前年度の剰余金を中心に基金の積立てをしているが、令和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年度末の基金残高については、公</a:t>
          </a:r>
          <a:r>
            <a:rPr kumimoji="1" lang="ja-JP" altLang="ja-JP" sz="1100">
              <a:solidFill>
                <a:schemeClr val="dk1"/>
              </a:solidFill>
              <a:effectLst/>
              <a:latin typeface="+mn-lt"/>
              <a:ea typeface="+mn-ea"/>
              <a:cs typeface="+mn-cs"/>
            </a:rPr>
            <a:t>共施設整備基金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617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の減となったほか</a:t>
          </a:r>
          <a:r>
            <a:rPr kumimoji="1" lang="ja-JP" altLang="ja-JP" sz="1100">
              <a:solidFill>
                <a:schemeClr val="dk1"/>
              </a:solidFill>
              <a:effectLst/>
              <a:latin typeface="+mn-lt"/>
              <a:ea typeface="+mn-ea"/>
              <a:cs typeface="+mn-cs"/>
            </a:rPr>
            <a:t>、減債基金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減、庁舎等整備基金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、地域振興基金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減とな</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減額となったものが多く、</a:t>
          </a:r>
          <a:r>
            <a:rPr kumimoji="1" lang="ja-JP" altLang="ja-JP" sz="1100">
              <a:solidFill>
                <a:schemeClr val="dk1"/>
              </a:solidFill>
              <a:effectLst/>
              <a:latin typeface="+mn-lt"/>
              <a:ea typeface="+mn-ea"/>
              <a:cs typeface="+mn-cs"/>
            </a:rPr>
            <a:t>基金全体</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昨年度から</a:t>
          </a:r>
          <a:r>
            <a:rPr kumimoji="1" lang="en-US" altLang="ja-JP" sz="1100">
              <a:solidFill>
                <a:schemeClr val="dk1"/>
              </a:solidFill>
              <a:effectLst/>
              <a:latin typeface="+mn-lt"/>
              <a:ea typeface="+mn-ea"/>
              <a:cs typeface="+mn-cs"/>
            </a:rPr>
            <a:t>731</a:t>
          </a:r>
          <a:r>
            <a:rPr kumimoji="1" lang="ja-JP" altLang="ja-JP" sz="1100">
              <a:solidFill>
                <a:schemeClr val="dk1"/>
              </a:solidFill>
              <a:effectLst/>
              <a:latin typeface="+mn-lt"/>
              <a:ea typeface="+mn-ea"/>
              <a:cs typeface="+mn-cs"/>
            </a:rPr>
            <a:t>百万円減の</a:t>
          </a:r>
          <a:r>
            <a:rPr kumimoji="1" lang="en-US" altLang="ja-JP" sz="1100">
              <a:solidFill>
                <a:schemeClr val="dk1"/>
              </a:solidFill>
              <a:effectLst/>
              <a:latin typeface="+mn-lt"/>
              <a:ea typeface="+mn-ea"/>
              <a:cs typeface="+mn-cs"/>
            </a:rPr>
            <a:t>9,519</a:t>
          </a:r>
          <a:r>
            <a:rPr kumimoji="1" lang="ja-JP" altLang="ja-JP" sz="1100">
              <a:solidFill>
                <a:schemeClr val="dk1"/>
              </a:solidFill>
              <a:effectLst/>
              <a:latin typeface="+mn-lt"/>
              <a:ea typeface="+mn-ea"/>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は社会経済情勢の変化に伴う税収の急激な落ち込みや災害等の備えとして計画的に積み立てを行っていく。また、特定目的基金について設置目的を踏まえた積立金の有効活用を図る。特に公共施設整備基金については、計画的に積立ながら長寿命化対策やインフラ整備等への積極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公共施設整備基金　　　：公共施設の整備促進を図るため活用　　　　</a:t>
          </a:r>
          <a:endParaRPr lang="ja-JP" altLang="ja-JP" sz="1400">
            <a:effectLst/>
          </a:endParaRPr>
        </a:p>
        <a:p>
          <a:r>
            <a:rPr kumimoji="1" lang="ja-JP" altLang="ja-JP" sz="1100">
              <a:solidFill>
                <a:schemeClr val="dk1"/>
              </a:solidFill>
              <a:effectLst/>
              <a:latin typeface="+mn-lt"/>
              <a:ea typeface="+mn-ea"/>
              <a:cs typeface="+mn-cs"/>
            </a:rPr>
            <a:t>　地域振興基金　　　　　：地域振興のための事業に活用</a:t>
          </a:r>
          <a:endParaRPr lang="ja-JP" altLang="ja-JP" sz="1400">
            <a:effectLst/>
          </a:endParaRPr>
        </a:p>
        <a:p>
          <a:r>
            <a:rPr kumimoji="1" lang="ja-JP" altLang="ja-JP" sz="1100">
              <a:solidFill>
                <a:schemeClr val="dk1"/>
              </a:solidFill>
              <a:effectLst/>
              <a:latin typeface="+mn-lt"/>
              <a:ea typeface="+mn-ea"/>
              <a:cs typeface="+mn-cs"/>
            </a:rPr>
            <a:t>　庁舎等整備基金　　　　：庁舎等整備を図るため活用</a:t>
          </a:r>
          <a:endParaRPr lang="ja-JP" altLang="ja-JP" sz="1400">
            <a:effectLst/>
          </a:endParaRPr>
        </a:p>
        <a:p>
          <a:pPr eaLnBrk="1" fontAlgn="auto" latinLnBrk="0" hangingPunct="1"/>
          <a:r>
            <a:rPr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地域づくり事業推進基金：地域づくり事業に活用</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地域福祉基金　　　　　：高齢者の保健福祉の増進等、地域福祉の向上に資する事業に活用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公共施設整備基金は、</a:t>
          </a:r>
          <a:r>
            <a:rPr kumimoji="1" lang="ja-JP" altLang="en-US" sz="1100">
              <a:solidFill>
                <a:schemeClr val="dk1"/>
              </a:solidFill>
              <a:effectLst/>
              <a:latin typeface="+mn-lt"/>
              <a:ea typeface="+mn-ea"/>
              <a:cs typeface="+mn-cs"/>
            </a:rPr>
            <a:t>利子分</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百万円を積立てたが、</a:t>
          </a:r>
          <a:r>
            <a:rPr kumimoji="1" lang="ja-JP" altLang="ja-JP" sz="1100">
              <a:solidFill>
                <a:schemeClr val="dk1"/>
              </a:solidFill>
              <a:effectLst/>
              <a:latin typeface="+mn-lt"/>
              <a:ea typeface="+mn-ea"/>
              <a:cs typeface="+mn-cs"/>
            </a:rPr>
            <a:t>インフラ整備等に</a:t>
          </a:r>
          <a:r>
            <a:rPr kumimoji="1" lang="en-US" altLang="ja-JP" sz="1100">
              <a:solidFill>
                <a:schemeClr val="dk1"/>
              </a:solidFill>
              <a:effectLst/>
              <a:latin typeface="+mn-lt"/>
              <a:ea typeface="+mn-ea"/>
              <a:cs typeface="+mn-cs"/>
            </a:rPr>
            <a:t>623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を繰入れしたため</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617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2,156</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　地域振興基金は、利子分</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百万円を積立てたが、地域振興に係る事業に</a:t>
          </a:r>
          <a:r>
            <a:rPr kumimoji="1" lang="en-US" altLang="ja-JP" sz="1100">
              <a:solidFill>
                <a:schemeClr val="dk1"/>
              </a:solidFill>
              <a:effectLst/>
              <a:latin typeface="+mn-lt"/>
              <a:ea typeface="+mn-ea"/>
              <a:cs typeface="+mn-cs"/>
            </a:rPr>
            <a:t>124</a:t>
          </a:r>
          <a:r>
            <a:rPr kumimoji="1" lang="ja-JP" altLang="ja-JP" sz="1100">
              <a:solidFill>
                <a:schemeClr val="dk1"/>
              </a:solidFill>
              <a:effectLst/>
              <a:latin typeface="+mn-lt"/>
              <a:ea typeface="+mn-ea"/>
              <a:cs typeface="+mn-cs"/>
            </a:rPr>
            <a:t>百万円を繰入れしたため、前年度比</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百万円減の</a:t>
          </a:r>
          <a:r>
            <a:rPr kumimoji="1" lang="en-US" altLang="ja-JP" sz="1100">
              <a:solidFill>
                <a:schemeClr val="dk1"/>
              </a:solidFill>
              <a:effectLst/>
              <a:latin typeface="+mn-lt"/>
              <a:ea typeface="+mn-ea"/>
              <a:cs typeface="+mn-cs"/>
            </a:rPr>
            <a:t>1,269</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　庁舎等整備基金は、利子分</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百万円を積立てたが、整備に係る償還費に</a:t>
          </a:r>
          <a:r>
            <a:rPr kumimoji="1" lang="en-US" altLang="ja-JP" sz="1100">
              <a:solidFill>
                <a:schemeClr val="dk1"/>
              </a:solidFill>
              <a:effectLst/>
              <a:latin typeface="+mn-lt"/>
              <a:ea typeface="+mn-ea"/>
              <a:cs typeface="+mn-cs"/>
            </a:rPr>
            <a:t>105</a:t>
          </a:r>
          <a:r>
            <a:rPr kumimoji="1" lang="ja-JP" altLang="ja-JP" sz="1100">
              <a:solidFill>
                <a:schemeClr val="dk1"/>
              </a:solidFill>
              <a:effectLst/>
              <a:latin typeface="+mn-lt"/>
              <a:ea typeface="+mn-ea"/>
              <a:cs typeface="+mn-cs"/>
            </a:rPr>
            <a:t>百万円を繰入れしたため、前年度比</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百万円減の</a:t>
          </a:r>
          <a:r>
            <a:rPr kumimoji="1" lang="en-US" altLang="ja-JP" sz="1100">
              <a:solidFill>
                <a:schemeClr val="dk1"/>
              </a:solidFill>
              <a:effectLst/>
              <a:latin typeface="+mn-lt"/>
              <a:ea typeface="+mn-ea"/>
              <a:cs typeface="+mn-cs"/>
            </a:rPr>
            <a:t>663</a:t>
          </a:r>
          <a:r>
            <a:rPr kumimoji="1" lang="ja-JP" altLang="ja-JP" sz="1100">
              <a:solidFill>
                <a:schemeClr val="dk1"/>
              </a:solidFill>
              <a:effectLst/>
              <a:latin typeface="+mn-lt"/>
              <a:ea typeface="+mn-ea"/>
              <a:cs typeface="+mn-cs"/>
            </a:rPr>
            <a:t>百万円となった。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地域づくり事業推進基金は、</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百万円を各事業に繰入れしたが、新たにふるさと納税等</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百万円を積立てたため、前年度比</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百万円増の</a:t>
          </a:r>
          <a:r>
            <a:rPr kumimoji="1" lang="en-US" altLang="ja-JP" sz="1100">
              <a:solidFill>
                <a:schemeClr val="dk1"/>
              </a:solidFill>
              <a:effectLst/>
              <a:latin typeface="+mn-lt"/>
              <a:ea typeface="+mn-ea"/>
              <a:cs typeface="+mn-cs"/>
            </a:rPr>
            <a:t>486</a:t>
          </a:r>
          <a:r>
            <a:rPr kumimoji="1" lang="ja-JP" altLang="ja-JP" sz="1100">
              <a:solidFill>
                <a:schemeClr val="dk1"/>
              </a:solidFill>
              <a:effectLst/>
              <a:latin typeface="+mn-lt"/>
              <a:ea typeface="+mn-ea"/>
              <a:cs typeface="+mn-cs"/>
            </a:rPr>
            <a:t>百万円となった。</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地域福祉基金は、</a:t>
          </a:r>
          <a:r>
            <a:rPr kumimoji="1" lang="ja-JP" altLang="en-US" sz="1100">
              <a:solidFill>
                <a:schemeClr val="dk1"/>
              </a:solidFill>
              <a:effectLst/>
              <a:latin typeface="+mn-lt"/>
              <a:ea typeface="+mn-ea"/>
              <a:cs typeface="+mn-cs"/>
            </a:rPr>
            <a:t>運用</a:t>
          </a:r>
          <a:r>
            <a:rPr kumimoji="1" lang="ja-JP" altLang="ja-JP" sz="1100">
              <a:solidFill>
                <a:schemeClr val="dk1"/>
              </a:solidFill>
              <a:effectLst/>
              <a:latin typeface="+mn-lt"/>
              <a:ea typeface="+mn-ea"/>
              <a:cs typeface="+mn-cs"/>
            </a:rPr>
            <a:t>利子分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のみを</a:t>
          </a:r>
          <a:r>
            <a:rPr kumimoji="1" lang="ja-JP" altLang="ja-JP" sz="1100">
              <a:solidFill>
                <a:schemeClr val="dk1"/>
              </a:solidFill>
              <a:effectLst/>
              <a:latin typeface="+mn-lt"/>
              <a:ea typeface="+mn-ea"/>
              <a:cs typeface="+mn-cs"/>
            </a:rPr>
            <a:t>関係事業に繰入れ</a:t>
          </a:r>
          <a:r>
            <a:rPr kumimoji="1" lang="ja-JP" altLang="en-US" sz="1100">
              <a:solidFill>
                <a:schemeClr val="dk1"/>
              </a:solidFill>
              <a:effectLst/>
              <a:latin typeface="+mn-lt"/>
              <a:ea typeface="+mn-ea"/>
              <a:cs typeface="+mn-cs"/>
            </a:rPr>
            <a:t>し活用したため</a:t>
          </a:r>
          <a:r>
            <a:rPr kumimoji="1" lang="ja-JP" altLang="ja-JP" sz="1100">
              <a:solidFill>
                <a:schemeClr val="dk1"/>
              </a:solidFill>
              <a:effectLst/>
              <a:latin typeface="+mn-lt"/>
              <a:ea typeface="+mn-ea"/>
              <a:cs typeface="+mn-cs"/>
            </a:rPr>
            <a:t>、残高は前年度同額の</a:t>
          </a:r>
          <a:r>
            <a:rPr kumimoji="1" lang="en-US" altLang="ja-JP" sz="1100">
              <a:solidFill>
                <a:schemeClr val="dk1"/>
              </a:solidFill>
              <a:effectLst/>
              <a:latin typeface="+mn-lt"/>
              <a:ea typeface="+mn-ea"/>
              <a:cs typeface="+mn-cs"/>
            </a:rPr>
            <a:t>448</a:t>
          </a:r>
          <a:r>
            <a:rPr kumimoji="1" lang="ja-JP" altLang="ja-JP" sz="1100">
              <a:solidFill>
                <a:schemeClr val="dk1"/>
              </a:solidFill>
              <a:effectLst/>
              <a:latin typeface="+mn-lt"/>
              <a:ea typeface="+mn-ea"/>
              <a:cs typeface="+mn-cs"/>
            </a:rPr>
            <a:t>百万円となった</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公共施設整備基金については、計画的に積立て</a:t>
          </a:r>
          <a:r>
            <a:rPr kumimoji="1" lang="ja-JP" altLang="en-US" sz="1100">
              <a:solidFill>
                <a:schemeClr val="dk1"/>
              </a:solidFill>
              <a:effectLst/>
              <a:latin typeface="+mn-lt"/>
              <a:ea typeface="+mn-ea"/>
              <a:cs typeface="+mn-cs"/>
            </a:rPr>
            <a:t>を行い</a:t>
          </a:r>
          <a:r>
            <a:rPr kumimoji="1" lang="ja-JP" altLang="ja-JP" sz="1100">
              <a:solidFill>
                <a:schemeClr val="dk1"/>
              </a:solidFill>
              <a:effectLst/>
              <a:latin typeface="+mn-lt"/>
              <a:ea typeface="+mn-ea"/>
              <a:cs typeface="+mn-cs"/>
            </a:rPr>
            <a:t>ながら、公共施設整備、統廃合・更新・長寿命化対策等への積極的な活用を図る。また、その他の特目基金については、基金の設置目的に則した運用を行い、基金の有効活用を図る。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財政調整基金は、</a:t>
          </a:r>
          <a:r>
            <a:rPr kumimoji="1" lang="en-US" altLang="ja-JP" sz="1100">
              <a:solidFill>
                <a:schemeClr val="dk1"/>
              </a:solidFill>
              <a:effectLst/>
              <a:latin typeface="+mn-lt"/>
              <a:ea typeface="+mn-ea"/>
              <a:cs typeface="+mn-cs"/>
            </a:rPr>
            <a:t>1,086</a:t>
          </a:r>
          <a:r>
            <a:rPr kumimoji="1" lang="ja-JP" altLang="ja-JP" sz="1100">
              <a:solidFill>
                <a:schemeClr val="dk1"/>
              </a:solidFill>
              <a:effectLst/>
              <a:latin typeface="+mn-lt"/>
              <a:ea typeface="+mn-ea"/>
              <a:cs typeface="+mn-cs"/>
            </a:rPr>
            <a:t>百万円の積立て、</a:t>
          </a:r>
          <a:r>
            <a:rPr kumimoji="1" lang="en-US" altLang="ja-JP" sz="1100">
              <a:solidFill>
                <a:schemeClr val="dk1"/>
              </a:solidFill>
              <a:effectLst/>
              <a:latin typeface="+mn-lt"/>
              <a:ea typeface="+mn-ea"/>
              <a:cs typeface="+mn-cs"/>
            </a:rPr>
            <a:t>945</a:t>
          </a:r>
          <a:r>
            <a:rPr kumimoji="1" lang="ja-JP" altLang="ja-JP" sz="1100">
              <a:solidFill>
                <a:schemeClr val="dk1"/>
              </a:solidFill>
              <a:effectLst/>
              <a:latin typeface="+mn-lt"/>
              <a:ea typeface="+mn-ea"/>
              <a:cs typeface="+mn-cs"/>
            </a:rPr>
            <a:t>百万円の取崩しを行</a:t>
          </a:r>
          <a:r>
            <a:rPr kumimoji="1" lang="ja-JP" altLang="en-US" sz="1100">
              <a:solidFill>
                <a:schemeClr val="dk1"/>
              </a:solidFill>
              <a:effectLst/>
              <a:latin typeface="+mn-lt"/>
              <a:ea typeface="+mn-ea"/>
              <a:cs typeface="+mn-cs"/>
            </a:rPr>
            <a:t>った。基金残高としては前年度</a:t>
          </a:r>
          <a:r>
            <a:rPr kumimoji="1" lang="ja-JP" altLang="ja-JP"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141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2,350</a:t>
          </a:r>
          <a:r>
            <a:rPr kumimoji="1" lang="ja-JP" altLang="ja-JP" sz="1100">
              <a:solidFill>
                <a:schemeClr val="dk1"/>
              </a:solidFill>
              <a:effectLst/>
              <a:latin typeface="+mn-lt"/>
              <a:ea typeface="+mn-ea"/>
              <a:cs typeface="+mn-cs"/>
            </a:rPr>
            <a:t>百万円となり、前年度</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同額程度の残高を確保することができた。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社会経済情勢の変化に伴う税収の急激な落込みや災害等の備えとして計画的に積立てを行い、適正な財政運営を行うため、標準財政規模の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％の維持を図る。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減債基金は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剰余金</a:t>
          </a:r>
          <a:r>
            <a:rPr kumimoji="1" lang="ja-JP" altLang="ja-JP" sz="1100">
              <a:solidFill>
                <a:schemeClr val="dk1"/>
              </a:solidFill>
              <a:effectLst/>
              <a:latin typeface="+mn-lt"/>
              <a:ea typeface="+mn-ea"/>
              <a:cs typeface="+mn-cs"/>
            </a:rPr>
            <a:t>を重点的に積立て</a:t>
          </a:r>
          <a:r>
            <a:rPr kumimoji="1" lang="ja-JP" altLang="en-US" sz="1100">
              <a:solidFill>
                <a:schemeClr val="dk1"/>
              </a:solidFill>
              <a:effectLst/>
              <a:latin typeface="+mn-lt"/>
              <a:ea typeface="+mn-ea"/>
              <a:cs typeface="+mn-cs"/>
            </a:rPr>
            <a:t>たことで、当時の基金残高は</a:t>
          </a:r>
          <a:r>
            <a:rPr kumimoji="1" lang="en-US" altLang="ja-JP" sz="1100">
              <a:solidFill>
                <a:schemeClr val="dk1"/>
              </a:solidFill>
              <a:effectLst/>
              <a:latin typeface="+mn-lt"/>
              <a:ea typeface="+mn-ea"/>
              <a:cs typeface="+mn-cs"/>
            </a:rPr>
            <a:t>2,610</a:t>
          </a:r>
          <a:r>
            <a:rPr kumimoji="1" lang="ja-JP" altLang="ja-JP" sz="1100">
              <a:solidFill>
                <a:schemeClr val="dk1"/>
              </a:solidFill>
              <a:effectLst/>
              <a:latin typeface="+mn-lt"/>
              <a:ea typeface="+mn-ea"/>
              <a:cs typeface="+mn-cs"/>
            </a:rPr>
            <a:t>百万円となったが、義務教育施設の耐震補強や大規模改修事業、社会資本整備、庁舎関連事業で起債した合併特例事業債の償還に</a:t>
          </a:r>
          <a:r>
            <a:rPr kumimoji="1" lang="ja-JP" altLang="en-US" sz="1100">
              <a:solidFill>
                <a:schemeClr val="dk1"/>
              </a:solidFill>
              <a:effectLst/>
              <a:latin typeface="+mn-lt"/>
              <a:ea typeface="+mn-ea"/>
              <a:cs typeface="+mn-cs"/>
            </a:rPr>
            <a:t>充てるため、令和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年度からは取り崩しを行ったため、令和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1,774</a:t>
          </a:r>
          <a:r>
            <a:rPr kumimoji="1" lang="ja-JP" altLang="ja-JP" sz="1100">
              <a:solidFill>
                <a:schemeClr val="dk1"/>
              </a:solidFill>
              <a:effectLst/>
              <a:latin typeface="+mn-lt"/>
              <a:ea typeface="+mn-ea"/>
              <a:cs typeface="+mn-cs"/>
            </a:rPr>
            <a:t>百万円となった。今後も公債費の増加に伴う行政サービス等に与える影響等を考慮しながら基金の有効活用を図っていく。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も義務教育施設の改修等に伴う地方債、社会資本整備に伴う地方債、総合管理計画に基づく集約・長寿命化・転用事業に係る地方債、及び臨時財政対策債などの償還が前年度同程度継続することが見込まれることから、市民サービスに影響を与えないよう償還財源を計画的に積立てて行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30423170</v>
      </c>
      <c r="BO4" s="449"/>
      <c r="BP4" s="449"/>
      <c r="BQ4" s="449"/>
      <c r="BR4" s="449"/>
      <c r="BS4" s="449"/>
      <c r="BT4" s="449"/>
      <c r="BU4" s="450"/>
      <c r="BV4" s="448">
        <v>30522983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14.3</v>
      </c>
      <c r="CU4" s="589"/>
      <c r="CV4" s="589"/>
      <c r="CW4" s="589"/>
      <c r="CX4" s="589"/>
      <c r="CY4" s="589"/>
      <c r="CZ4" s="589"/>
      <c r="DA4" s="590"/>
      <c r="DB4" s="588">
        <v>13.9</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27806657</v>
      </c>
      <c r="BO5" s="420"/>
      <c r="BP5" s="420"/>
      <c r="BQ5" s="420"/>
      <c r="BR5" s="420"/>
      <c r="BS5" s="420"/>
      <c r="BT5" s="420"/>
      <c r="BU5" s="421"/>
      <c r="BV5" s="419">
        <v>27937777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93.5</v>
      </c>
      <c r="CU5" s="417"/>
      <c r="CV5" s="417"/>
      <c r="CW5" s="417"/>
      <c r="CX5" s="417"/>
      <c r="CY5" s="417"/>
      <c r="CZ5" s="417"/>
      <c r="DA5" s="418"/>
      <c r="DB5" s="416">
        <v>89.8</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2616513</v>
      </c>
      <c r="BO6" s="420"/>
      <c r="BP6" s="420"/>
      <c r="BQ6" s="420"/>
      <c r="BR6" s="420"/>
      <c r="BS6" s="420"/>
      <c r="BT6" s="420"/>
      <c r="BU6" s="421"/>
      <c r="BV6" s="419">
        <v>2585206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94.3</v>
      </c>
      <c r="CU6" s="563"/>
      <c r="CV6" s="563"/>
      <c r="CW6" s="563"/>
      <c r="CX6" s="563"/>
      <c r="CY6" s="563"/>
      <c r="CZ6" s="563"/>
      <c r="DA6" s="564"/>
      <c r="DB6" s="562">
        <v>91.8</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372676</v>
      </c>
      <c r="BO7" s="420"/>
      <c r="BP7" s="420"/>
      <c r="BQ7" s="420"/>
      <c r="BR7" s="420"/>
      <c r="BS7" s="420"/>
      <c r="BT7" s="420"/>
      <c r="BU7" s="421"/>
      <c r="BV7" s="419">
        <v>424986</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15643849</v>
      </c>
      <c r="CU7" s="420"/>
      <c r="CV7" s="420"/>
      <c r="CW7" s="420"/>
      <c r="CX7" s="420"/>
      <c r="CY7" s="420"/>
      <c r="CZ7" s="420"/>
      <c r="DA7" s="421"/>
      <c r="DB7" s="419">
        <v>15580626</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2243837</v>
      </c>
      <c r="BO8" s="420"/>
      <c r="BP8" s="420"/>
      <c r="BQ8" s="420"/>
      <c r="BR8" s="420"/>
      <c r="BS8" s="420"/>
      <c r="BT8" s="420"/>
      <c r="BU8" s="421"/>
      <c r="BV8" s="419">
        <v>2160220</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0.69</v>
      </c>
      <c r="CU8" s="523"/>
      <c r="CV8" s="523"/>
      <c r="CW8" s="523"/>
      <c r="CX8" s="523"/>
      <c r="CY8" s="523"/>
      <c r="CZ8" s="523"/>
      <c r="DA8" s="524"/>
      <c r="DB8" s="522">
        <v>0.7</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59507</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83617</v>
      </c>
      <c r="BO9" s="420"/>
      <c r="BP9" s="420"/>
      <c r="BQ9" s="420"/>
      <c r="BR9" s="420"/>
      <c r="BS9" s="420"/>
      <c r="BT9" s="420"/>
      <c r="BU9" s="421"/>
      <c r="BV9" s="419">
        <v>-150706</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14.1</v>
      </c>
      <c r="CU9" s="417"/>
      <c r="CV9" s="417"/>
      <c r="CW9" s="417"/>
      <c r="CX9" s="417"/>
      <c r="CY9" s="417"/>
      <c r="CZ9" s="417"/>
      <c r="DA9" s="418"/>
      <c r="DB9" s="416">
        <v>14.5</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59431</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1085548</v>
      </c>
      <c r="BO10" s="420"/>
      <c r="BP10" s="420"/>
      <c r="BQ10" s="420"/>
      <c r="BR10" s="420"/>
      <c r="BS10" s="420"/>
      <c r="BT10" s="420"/>
      <c r="BU10" s="421"/>
      <c r="BV10" s="419">
        <v>4475</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59880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945000</v>
      </c>
      <c r="BO12" s="420"/>
      <c r="BP12" s="420"/>
      <c r="BQ12" s="420"/>
      <c r="BR12" s="420"/>
      <c r="BS12" s="420"/>
      <c r="BT12" s="420"/>
      <c r="BU12" s="421"/>
      <c r="BV12" s="419">
        <v>25000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58903</v>
      </c>
      <c r="S13" s="507"/>
      <c r="T13" s="507"/>
      <c r="U13" s="507"/>
      <c r="V13" s="508"/>
      <c r="W13" s="509" t="s">
        <v>131</v>
      </c>
      <c r="X13" s="405"/>
      <c r="Y13" s="405"/>
      <c r="Z13" s="405"/>
      <c r="AA13" s="405"/>
      <c r="AB13" s="406"/>
      <c r="AC13" s="372">
        <v>1850</v>
      </c>
      <c r="AD13" s="373"/>
      <c r="AE13" s="373"/>
      <c r="AF13" s="373"/>
      <c r="AG13" s="374"/>
      <c r="AH13" s="372">
        <v>2015</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224165</v>
      </c>
      <c r="BO13" s="420"/>
      <c r="BP13" s="420"/>
      <c r="BQ13" s="420"/>
      <c r="BR13" s="420"/>
      <c r="BS13" s="420"/>
      <c r="BT13" s="420"/>
      <c r="BU13" s="421"/>
      <c r="BV13" s="419">
        <v>-171231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v>
      </c>
      <c r="CU13" s="417"/>
      <c r="CV13" s="417"/>
      <c r="CW13" s="417"/>
      <c r="CX13" s="417"/>
      <c r="CY13" s="417"/>
      <c r="CZ13" s="417"/>
      <c r="DA13" s="418"/>
      <c r="DB13" s="416">
        <v>2.9</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60140</v>
      </c>
      <c r="S14" s="507"/>
      <c r="T14" s="507"/>
      <c r="U14" s="507"/>
      <c r="V14" s="508"/>
      <c r="W14" s="510"/>
      <c r="X14" s="408"/>
      <c r="Y14" s="408"/>
      <c r="Z14" s="408"/>
      <c r="AA14" s="408"/>
      <c r="AB14" s="409"/>
      <c r="AC14" s="499">
        <v>6.3</v>
      </c>
      <c r="AD14" s="500"/>
      <c r="AE14" s="500"/>
      <c r="AF14" s="500"/>
      <c r="AG14" s="501"/>
      <c r="AH14" s="499">
        <v>6.8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59258</v>
      </c>
      <c r="S15" s="507"/>
      <c r="T15" s="507"/>
      <c r="U15" s="507"/>
      <c r="V15" s="508"/>
      <c r="W15" s="509" t="s">
        <v>137</v>
      </c>
      <c r="X15" s="405"/>
      <c r="Y15" s="405"/>
      <c r="Z15" s="405"/>
      <c r="AA15" s="405"/>
      <c r="AB15" s="406"/>
      <c r="AC15" s="372">
        <v>7609</v>
      </c>
      <c r="AD15" s="373"/>
      <c r="AE15" s="373"/>
      <c r="AF15" s="373"/>
      <c r="AG15" s="374"/>
      <c r="AH15" s="372">
        <v>8165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9117353</v>
      </c>
      <c r="BO15" s="449"/>
      <c r="BP15" s="449"/>
      <c r="BQ15" s="449"/>
      <c r="BR15" s="449"/>
      <c r="BS15" s="449"/>
      <c r="BT15" s="449"/>
      <c r="BU15" s="450"/>
      <c r="BV15" s="448">
        <v>8800049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26</v>
      </c>
      <c r="AD16" s="500"/>
      <c r="AE16" s="500"/>
      <c r="AF16" s="500"/>
      <c r="AG16" s="501"/>
      <c r="AH16" s="499">
        <v>27.5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12932736</v>
      </c>
      <c r="BO16" s="420"/>
      <c r="BP16" s="420"/>
      <c r="BQ16" s="420"/>
      <c r="BR16" s="420"/>
      <c r="BS16" s="420"/>
      <c r="BT16" s="420"/>
      <c r="BU16" s="421"/>
      <c r="BV16" s="419">
        <v>12724536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19792</v>
      </c>
      <c r="AD17" s="373"/>
      <c r="AE17" s="373"/>
      <c r="AF17" s="373"/>
      <c r="AG17" s="374"/>
      <c r="AH17" s="372">
        <v>19471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11687730</v>
      </c>
      <c r="BO17" s="420"/>
      <c r="BP17" s="420"/>
      <c r="BQ17" s="420"/>
      <c r="BR17" s="420"/>
      <c r="BS17" s="420"/>
      <c r="BT17" s="420"/>
      <c r="BU17" s="421"/>
      <c r="BV17" s="419">
        <v>11289673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74.59</v>
      </c>
      <c r="M18" s="472"/>
      <c r="N18" s="472"/>
      <c r="O18" s="472"/>
      <c r="P18" s="472"/>
      <c r="Q18" s="472"/>
      <c r="R18" s="473"/>
      <c r="S18" s="473"/>
      <c r="T18" s="473"/>
      <c r="U18" s="473"/>
      <c r="V18" s="474"/>
      <c r="W18" s="490"/>
      <c r="X18" s="491"/>
      <c r="Y18" s="491"/>
      <c r="Z18" s="491"/>
      <c r="AA18" s="491"/>
      <c r="AB18" s="515"/>
      <c r="AC18" s="389">
        <v>67.7</v>
      </c>
      <c r="AD18" s="390"/>
      <c r="AE18" s="390"/>
      <c r="AF18" s="390"/>
      <c r="AG18" s="475"/>
      <c r="AH18" s="389">
        <v>65.7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14993844</v>
      </c>
      <c r="BO18" s="420"/>
      <c r="BP18" s="420"/>
      <c r="BQ18" s="420"/>
      <c r="BR18" s="420"/>
      <c r="BS18" s="420"/>
      <c r="BT18" s="420"/>
      <c r="BU18" s="421"/>
      <c r="BV18" s="419">
        <v>14527647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798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21738267</v>
      </c>
      <c r="BO19" s="420"/>
      <c r="BP19" s="420"/>
      <c r="BQ19" s="420"/>
      <c r="BR19" s="420"/>
      <c r="BS19" s="420"/>
      <c r="BT19" s="420"/>
      <c r="BU19" s="421"/>
      <c r="BV19" s="419">
        <v>21623474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23497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24906722</v>
      </c>
      <c r="BO22" s="449"/>
      <c r="BP22" s="449"/>
      <c r="BQ22" s="449"/>
      <c r="BR22" s="449"/>
      <c r="BS22" s="449"/>
      <c r="BT22" s="449"/>
      <c r="BU22" s="450"/>
      <c r="BV22" s="448">
        <v>26891786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11937164</v>
      </c>
      <c r="BO23" s="420"/>
      <c r="BP23" s="420"/>
      <c r="BQ23" s="420"/>
      <c r="BR23" s="420"/>
      <c r="BS23" s="420"/>
      <c r="BT23" s="420"/>
      <c r="BU23" s="421"/>
      <c r="BV23" s="419">
        <v>12886501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9400</v>
      </c>
      <c r="R24" s="373"/>
      <c r="S24" s="373"/>
      <c r="T24" s="373"/>
      <c r="U24" s="373"/>
      <c r="V24" s="374"/>
      <c r="W24" s="462"/>
      <c r="X24" s="399"/>
      <c r="Y24" s="400"/>
      <c r="Z24" s="375" t="s">
        <v>162</v>
      </c>
      <c r="AA24" s="376"/>
      <c r="AB24" s="376"/>
      <c r="AC24" s="376"/>
      <c r="AD24" s="376"/>
      <c r="AE24" s="376"/>
      <c r="AF24" s="376"/>
      <c r="AG24" s="377"/>
      <c r="AH24" s="372">
        <v>360</v>
      </c>
      <c r="AI24" s="373"/>
      <c r="AJ24" s="373"/>
      <c r="AK24" s="373"/>
      <c r="AL24" s="374"/>
      <c r="AM24" s="372">
        <v>1098000</v>
      </c>
      <c r="AN24" s="373"/>
      <c r="AO24" s="373"/>
      <c r="AP24" s="373"/>
      <c r="AQ24" s="373"/>
      <c r="AR24" s="374"/>
      <c r="AS24" s="372">
        <v>3050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15560965</v>
      </c>
      <c r="BO24" s="420"/>
      <c r="BP24" s="420"/>
      <c r="BQ24" s="420"/>
      <c r="BR24" s="420"/>
      <c r="BS24" s="420"/>
      <c r="BT24" s="420"/>
      <c r="BU24" s="421"/>
      <c r="BV24" s="419">
        <v>16867492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7400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7321</v>
      </c>
      <c r="BO25" s="449"/>
      <c r="BP25" s="449"/>
      <c r="BQ25" s="449"/>
      <c r="BR25" s="449"/>
      <c r="BS25" s="449"/>
      <c r="BT25" s="449"/>
      <c r="BU25" s="450"/>
      <c r="BV25" s="448">
        <v>9909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6600</v>
      </c>
      <c r="R26" s="373"/>
      <c r="S26" s="373"/>
      <c r="T26" s="373"/>
      <c r="U26" s="373"/>
      <c r="V26" s="374"/>
      <c r="W26" s="462"/>
      <c r="X26" s="399"/>
      <c r="Y26" s="400"/>
      <c r="Z26" s="375" t="s">
        <v>168</v>
      </c>
      <c r="AA26" s="430"/>
      <c r="AB26" s="430"/>
      <c r="AC26" s="430"/>
      <c r="AD26" s="430"/>
      <c r="AE26" s="430"/>
      <c r="AF26" s="430"/>
      <c r="AG26" s="431"/>
      <c r="AH26" s="372">
        <v>9</v>
      </c>
      <c r="AI26" s="373"/>
      <c r="AJ26" s="373"/>
      <c r="AK26" s="373"/>
      <c r="AL26" s="374"/>
      <c r="AM26" s="372">
        <v>25704</v>
      </c>
      <c r="AN26" s="373"/>
      <c r="AO26" s="373"/>
      <c r="AP26" s="373"/>
      <c r="AQ26" s="373"/>
      <c r="AR26" s="374"/>
      <c r="AS26" s="372">
        <v>2856</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4700</v>
      </c>
      <c r="R27" s="373"/>
      <c r="S27" s="373"/>
      <c r="T27" s="373"/>
      <c r="U27" s="373"/>
      <c r="V27" s="374"/>
      <c r="W27" s="462"/>
      <c r="X27" s="399"/>
      <c r="Y27" s="400"/>
      <c r="Z27" s="375" t="s">
        <v>171</v>
      </c>
      <c r="AA27" s="376"/>
      <c r="AB27" s="376"/>
      <c r="AC27" s="376"/>
      <c r="AD27" s="376"/>
      <c r="AE27" s="376"/>
      <c r="AF27" s="376"/>
      <c r="AG27" s="377"/>
      <c r="AH27" s="372">
        <v>7</v>
      </c>
      <c r="AI27" s="373"/>
      <c r="AJ27" s="373"/>
      <c r="AK27" s="373"/>
      <c r="AL27" s="374"/>
      <c r="AM27" s="372">
        <v>26271</v>
      </c>
      <c r="AN27" s="373"/>
      <c r="AO27" s="373"/>
      <c r="AP27" s="373"/>
      <c r="AQ27" s="373"/>
      <c r="AR27" s="374"/>
      <c r="AS27" s="372">
        <v>3753</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687076</v>
      </c>
      <c r="BO27" s="454"/>
      <c r="BP27" s="454"/>
      <c r="BQ27" s="454"/>
      <c r="BR27" s="454"/>
      <c r="BS27" s="454"/>
      <c r="BT27" s="454"/>
      <c r="BU27" s="455"/>
      <c r="BV27" s="453">
        <v>685665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3800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2349937</v>
      </c>
      <c r="BO28" s="449"/>
      <c r="BP28" s="449"/>
      <c r="BQ28" s="449"/>
      <c r="BR28" s="449"/>
      <c r="BS28" s="449"/>
      <c r="BT28" s="449"/>
      <c r="BU28" s="450"/>
      <c r="BV28" s="448">
        <v>2209389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16</v>
      </c>
      <c r="M29" s="373"/>
      <c r="N29" s="373"/>
      <c r="O29" s="373"/>
      <c r="P29" s="374"/>
      <c r="Q29" s="372">
        <v>3500</v>
      </c>
      <c r="R29" s="373"/>
      <c r="S29" s="373"/>
      <c r="T29" s="373"/>
      <c r="U29" s="373"/>
      <c r="V29" s="374"/>
      <c r="W29" s="463"/>
      <c r="X29" s="464"/>
      <c r="Y29" s="465"/>
      <c r="Z29" s="375" t="s">
        <v>177</v>
      </c>
      <c r="AA29" s="376"/>
      <c r="AB29" s="376"/>
      <c r="AC29" s="376"/>
      <c r="AD29" s="376"/>
      <c r="AE29" s="376"/>
      <c r="AF29" s="376"/>
      <c r="AG29" s="377"/>
      <c r="AH29" s="372">
        <v>367</v>
      </c>
      <c r="AI29" s="373"/>
      <c r="AJ29" s="373"/>
      <c r="AK29" s="373"/>
      <c r="AL29" s="374"/>
      <c r="AM29" s="372">
        <v>1124271</v>
      </c>
      <c r="AN29" s="373"/>
      <c r="AO29" s="373"/>
      <c r="AP29" s="373"/>
      <c r="AQ29" s="373"/>
      <c r="AR29" s="374"/>
      <c r="AS29" s="372">
        <v>3063</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1774262</v>
      </c>
      <c r="BO29" s="420"/>
      <c r="BP29" s="420"/>
      <c r="BQ29" s="420"/>
      <c r="BR29" s="420"/>
      <c r="BS29" s="420"/>
      <c r="BT29" s="420"/>
      <c r="BU29" s="421"/>
      <c r="BV29" s="419">
        <v>1848049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5394535</v>
      </c>
      <c r="BO30" s="454"/>
      <c r="BP30" s="454"/>
      <c r="BQ30" s="454"/>
      <c r="BR30" s="454"/>
      <c r="BS30" s="454"/>
      <c r="BT30" s="454"/>
      <c r="BU30" s="455"/>
      <c r="BV30" s="453">
        <v>6192635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小山栃木都市計画事業石橋駅周辺土地区画整理事業特別会計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小山広域保健衛生組合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（公財）下野市農業公社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IF('各会計、関係団体の財政状況及び健全化判断比率'!B34="","",'各会計、関係団体の財政状況及び健全化判断比率'!B34)</f>
        <v>小山栃木都市計画事業仁良川地区土地区画整理事業特別会計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石橋地区消防組合</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（一財）グリムの里いしばし</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栃木県市町村総合事務組合一般会計</v>
      </c>
      <c r="BZ36" s="368"/>
      <c r="CA36" s="368"/>
      <c r="CB36" s="368"/>
      <c r="CC36" s="368"/>
      <c r="CD36" s="368"/>
      <c r="CE36" s="368"/>
      <c r="CF36" s="368"/>
      <c r="CG36" s="368"/>
      <c r="CH36" s="368"/>
      <c r="CI36" s="368"/>
      <c r="CJ36" s="368"/>
      <c r="CK36" s="368"/>
      <c r="CL36" s="368"/>
      <c r="CM36" s="368"/>
      <c r="CN36" s="181"/>
      <c r="CO36" s="367">
        <f t="shared" si="3"/>
        <v>17</v>
      </c>
      <c r="CP36" s="367"/>
      <c r="CQ36" s="368" t="str">
        <f>IF('各会計、関係団体の財政状況及び健全化判断比率'!BS9="","",'各会計、関係団体の財政状況及び健全化判断比率'!BS9)</f>
        <v>（株）道の駅しもつけ</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栃木県市町村総合事務組合特別会計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栃木県後期高齢者医療広域連合一般会計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栃木県後期高齢者医療広域連合特別会計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HCaBLst1xcYlDgyI/ieK1/z6G1P9SVQB1J0T2qicH86L3ZUrEdhQTYawKL+DefyvkickQSk171bQHRqC0VY9Ag==" saltValue="7VVThiUyenQqqKGejHBQh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10393222</v>
      </c>
      <c r="S5" s="677"/>
      <c r="T5" s="677"/>
      <c r="U5" s="677"/>
      <c r="V5" s="677"/>
      <c r="W5" s="677"/>
      <c r="X5" s="677"/>
      <c r="Y5" s="702"/>
      <c r="Z5" s="715">
        <v>34.200000000000003</v>
      </c>
      <c r="AA5" s="715"/>
      <c r="AB5" s="715"/>
      <c r="AC5" s="715"/>
      <c r="AD5" s="716">
        <v>9880256</v>
      </c>
      <c r="AE5" s="716"/>
      <c r="AF5" s="716"/>
      <c r="AG5" s="716"/>
      <c r="AH5" s="716"/>
      <c r="AI5" s="716"/>
      <c r="AJ5" s="716"/>
      <c r="AK5" s="716"/>
      <c r="AL5" s="703">
        <v>62.2</v>
      </c>
      <c r="AM5" s="685"/>
      <c r="AN5" s="685"/>
      <c r="AO5" s="704"/>
      <c r="AP5" s="679" t="s">
        <v>216</v>
      </c>
      <c r="AQ5" s="680"/>
      <c r="AR5" s="680"/>
      <c r="AS5" s="680"/>
      <c r="AT5" s="680"/>
      <c r="AU5" s="680"/>
      <c r="AV5" s="680"/>
      <c r="AW5" s="680"/>
      <c r="AX5" s="680"/>
      <c r="AY5" s="680"/>
      <c r="AZ5" s="680"/>
      <c r="BA5" s="680"/>
      <c r="BB5" s="680"/>
      <c r="BC5" s="680"/>
      <c r="BD5" s="680"/>
      <c r="BE5" s="680"/>
      <c r="BF5" s="681"/>
      <c r="BG5" s="621">
        <v>9880256</v>
      </c>
      <c r="BH5" s="622"/>
      <c r="BI5" s="622"/>
      <c r="BJ5" s="622"/>
      <c r="BK5" s="622"/>
      <c r="BL5" s="622"/>
      <c r="BM5" s="622"/>
      <c r="BN5" s="623"/>
      <c r="BO5" s="659">
        <v>95.1</v>
      </c>
      <c r="BP5" s="659"/>
      <c r="BQ5" s="659"/>
      <c r="BR5" s="659"/>
      <c r="BS5" s="660">
        <v>221313</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247898</v>
      </c>
      <c r="S6" s="622"/>
      <c r="T6" s="622"/>
      <c r="U6" s="622"/>
      <c r="V6" s="622"/>
      <c r="W6" s="622"/>
      <c r="X6" s="622"/>
      <c r="Y6" s="623"/>
      <c r="Z6" s="659">
        <v>0.8</v>
      </c>
      <c r="AA6" s="659"/>
      <c r="AB6" s="659"/>
      <c r="AC6" s="659"/>
      <c r="AD6" s="660">
        <v>247898</v>
      </c>
      <c r="AE6" s="660"/>
      <c r="AF6" s="660"/>
      <c r="AG6" s="660"/>
      <c r="AH6" s="660"/>
      <c r="AI6" s="660"/>
      <c r="AJ6" s="660"/>
      <c r="AK6" s="660"/>
      <c r="AL6" s="624">
        <v>1.6</v>
      </c>
      <c r="AM6" s="625"/>
      <c r="AN6" s="625"/>
      <c r="AO6" s="661"/>
      <c r="AP6" s="618" t="s">
        <v>221</v>
      </c>
      <c r="AQ6" s="619"/>
      <c r="AR6" s="619"/>
      <c r="AS6" s="619"/>
      <c r="AT6" s="619"/>
      <c r="AU6" s="619"/>
      <c r="AV6" s="619"/>
      <c r="AW6" s="619"/>
      <c r="AX6" s="619"/>
      <c r="AY6" s="619"/>
      <c r="AZ6" s="619"/>
      <c r="BA6" s="619"/>
      <c r="BB6" s="619"/>
      <c r="BC6" s="619"/>
      <c r="BD6" s="619"/>
      <c r="BE6" s="619"/>
      <c r="BF6" s="620"/>
      <c r="BG6" s="621">
        <v>9880256</v>
      </c>
      <c r="BH6" s="622"/>
      <c r="BI6" s="622"/>
      <c r="BJ6" s="622"/>
      <c r="BK6" s="622"/>
      <c r="BL6" s="622"/>
      <c r="BM6" s="622"/>
      <c r="BN6" s="623"/>
      <c r="BO6" s="659">
        <v>95.1</v>
      </c>
      <c r="BP6" s="659"/>
      <c r="BQ6" s="659"/>
      <c r="BR6" s="659"/>
      <c r="BS6" s="660">
        <v>221313</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193616</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193616</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2555</v>
      </c>
      <c r="S7" s="622"/>
      <c r="T7" s="622"/>
      <c r="U7" s="622"/>
      <c r="V7" s="622"/>
      <c r="W7" s="622"/>
      <c r="X7" s="622"/>
      <c r="Y7" s="623"/>
      <c r="Z7" s="659">
        <v>0</v>
      </c>
      <c r="AA7" s="659"/>
      <c r="AB7" s="659"/>
      <c r="AC7" s="659"/>
      <c r="AD7" s="660">
        <v>2555</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5081063</v>
      </c>
      <c r="BH7" s="622"/>
      <c r="BI7" s="622"/>
      <c r="BJ7" s="622"/>
      <c r="BK7" s="622"/>
      <c r="BL7" s="622"/>
      <c r="BM7" s="622"/>
      <c r="BN7" s="623"/>
      <c r="BO7" s="659">
        <v>48.9</v>
      </c>
      <c r="BP7" s="659"/>
      <c r="BQ7" s="659"/>
      <c r="BR7" s="659"/>
      <c r="BS7" s="660">
        <v>221313</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3110476</v>
      </c>
      <c r="CS7" s="622"/>
      <c r="CT7" s="622"/>
      <c r="CU7" s="622"/>
      <c r="CV7" s="622"/>
      <c r="CW7" s="622"/>
      <c r="CX7" s="622"/>
      <c r="CY7" s="623"/>
      <c r="CZ7" s="659">
        <v>11.2</v>
      </c>
      <c r="DA7" s="659"/>
      <c r="DB7" s="659"/>
      <c r="DC7" s="659"/>
      <c r="DD7" s="627">
        <v>29736</v>
      </c>
      <c r="DE7" s="622"/>
      <c r="DF7" s="622"/>
      <c r="DG7" s="622"/>
      <c r="DH7" s="622"/>
      <c r="DI7" s="622"/>
      <c r="DJ7" s="622"/>
      <c r="DK7" s="622"/>
      <c r="DL7" s="622"/>
      <c r="DM7" s="622"/>
      <c r="DN7" s="622"/>
      <c r="DO7" s="622"/>
      <c r="DP7" s="623"/>
      <c r="DQ7" s="627">
        <v>2745155</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59307</v>
      </c>
      <c r="S8" s="622"/>
      <c r="T8" s="622"/>
      <c r="U8" s="622"/>
      <c r="V8" s="622"/>
      <c r="W8" s="622"/>
      <c r="X8" s="622"/>
      <c r="Y8" s="623"/>
      <c r="Z8" s="659">
        <v>0.2</v>
      </c>
      <c r="AA8" s="659"/>
      <c r="AB8" s="659"/>
      <c r="AC8" s="659"/>
      <c r="AD8" s="660">
        <v>59307</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108550</v>
      </c>
      <c r="BH8" s="622"/>
      <c r="BI8" s="622"/>
      <c r="BJ8" s="622"/>
      <c r="BK8" s="622"/>
      <c r="BL8" s="622"/>
      <c r="BM8" s="622"/>
      <c r="BN8" s="623"/>
      <c r="BO8" s="659">
        <v>1</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9826954</v>
      </c>
      <c r="CS8" s="622"/>
      <c r="CT8" s="622"/>
      <c r="CU8" s="622"/>
      <c r="CV8" s="622"/>
      <c r="CW8" s="622"/>
      <c r="CX8" s="622"/>
      <c r="CY8" s="623"/>
      <c r="CZ8" s="659">
        <v>35.299999999999997</v>
      </c>
      <c r="DA8" s="659"/>
      <c r="DB8" s="659"/>
      <c r="DC8" s="659"/>
      <c r="DD8" s="627">
        <v>135259</v>
      </c>
      <c r="DE8" s="622"/>
      <c r="DF8" s="622"/>
      <c r="DG8" s="622"/>
      <c r="DH8" s="622"/>
      <c r="DI8" s="622"/>
      <c r="DJ8" s="622"/>
      <c r="DK8" s="622"/>
      <c r="DL8" s="622"/>
      <c r="DM8" s="622"/>
      <c r="DN8" s="622"/>
      <c r="DO8" s="622"/>
      <c r="DP8" s="623"/>
      <c r="DQ8" s="627">
        <v>4932196</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68659</v>
      </c>
      <c r="S9" s="622"/>
      <c r="T9" s="622"/>
      <c r="U9" s="622"/>
      <c r="V9" s="622"/>
      <c r="W9" s="622"/>
      <c r="X9" s="622"/>
      <c r="Y9" s="623"/>
      <c r="Z9" s="659">
        <v>0.2</v>
      </c>
      <c r="AA9" s="659"/>
      <c r="AB9" s="659"/>
      <c r="AC9" s="659"/>
      <c r="AD9" s="660">
        <v>68659</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4120969</v>
      </c>
      <c r="BH9" s="622"/>
      <c r="BI9" s="622"/>
      <c r="BJ9" s="622"/>
      <c r="BK9" s="622"/>
      <c r="BL9" s="622"/>
      <c r="BM9" s="622"/>
      <c r="BN9" s="623"/>
      <c r="BO9" s="659">
        <v>39.700000000000003</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2436963</v>
      </c>
      <c r="CS9" s="622"/>
      <c r="CT9" s="622"/>
      <c r="CU9" s="622"/>
      <c r="CV9" s="622"/>
      <c r="CW9" s="622"/>
      <c r="CX9" s="622"/>
      <c r="CY9" s="623"/>
      <c r="CZ9" s="659">
        <v>8.8000000000000007</v>
      </c>
      <c r="DA9" s="659"/>
      <c r="DB9" s="659"/>
      <c r="DC9" s="659"/>
      <c r="DD9" s="627">
        <v>8500</v>
      </c>
      <c r="DE9" s="622"/>
      <c r="DF9" s="622"/>
      <c r="DG9" s="622"/>
      <c r="DH9" s="622"/>
      <c r="DI9" s="622"/>
      <c r="DJ9" s="622"/>
      <c r="DK9" s="622"/>
      <c r="DL9" s="622"/>
      <c r="DM9" s="622"/>
      <c r="DN9" s="622"/>
      <c r="DO9" s="622"/>
      <c r="DP9" s="623"/>
      <c r="DQ9" s="627">
        <v>2226405</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182031</v>
      </c>
      <c r="BH10" s="622"/>
      <c r="BI10" s="622"/>
      <c r="BJ10" s="622"/>
      <c r="BK10" s="622"/>
      <c r="BL10" s="622"/>
      <c r="BM10" s="622"/>
      <c r="BN10" s="623"/>
      <c r="BO10" s="659">
        <v>1.8</v>
      </c>
      <c r="BP10" s="659"/>
      <c r="BQ10" s="659"/>
      <c r="BR10" s="659"/>
      <c r="BS10" s="660">
        <v>30320</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868</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868</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1495927</v>
      </c>
      <c r="S11" s="622"/>
      <c r="T11" s="622"/>
      <c r="U11" s="622"/>
      <c r="V11" s="622"/>
      <c r="W11" s="622"/>
      <c r="X11" s="622"/>
      <c r="Y11" s="623"/>
      <c r="Z11" s="624">
        <v>4.9000000000000004</v>
      </c>
      <c r="AA11" s="625"/>
      <c r="AB11" s="625"/>
      <c r="AC11" s="626"/>
      <c r="AD11" s="627">
        <v>1495927</v>
      </c>
      <c r="AE11" s="622"/>
      <c r="AF11" s="622"/>
      <c r="AG11" s="622"/>
      <c r="AH11" s="622"/>
      <c r="AI11" s="622"/>
      <c r="AJ11" s="622"/>
      <c r="AK11" s="623"/>
      <c r="AL11" s="624">
        <v>9.4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669513</v>
      </c>
      <c r="BH11" s="622"/>
      <c r="BI11" s="622"/>
      <c r="BJ11" s="622"/>
      <c r="BK11" s="622"/>
      <c r="BL11" s="622"/>
      <c r="BM11" s="622"/>
      <c r="BN11" s="623"/>
      <c r="BO11" s="659">
        <v>6.4</v>
      </c>
      <c r="BP11" s="659"/>
      <c r="BQ11" s="659"/>
      <c r="BR11" s="659"/>
      <c r="BS11" s="660">
        <v>190993</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634504</v>
      </c>
      <c r="CS11" s="622"/>
      <c r="CT11" s="622"/>
      <c r="CU11" s="622"/>
      <c r="CV11" s="622"/>
      <c r="CW11" s="622"/>
      <c r="CX11" s="622"/>
      <c r="CY11" s="623"/>
      <c r="CZ11" s="659">
        <v>2.2999999999999998</v>
      </c>
      <c r="DA11" s="659"/>
      <c r="DB11" s="659"/>
      <c r="DC11" s="659"/>
      <c r="DD11" s="627">
        <v>82533</v>
      </c>
      <c r="DE11" s="622"/>
      <c r="DF11" s="622"/>
      <c r="DG11" s="622"/>
      <c r="DH11" s="622"/>
      <c r="DI11" s="622"/>
      <c r="DJ11" s="622"/>
      <c r="DK11" s="622"/>
      <c r="DL11" s="622"/>
      <c r="DM11" s="622"/>
      <c r="DN11" s="622"/>
      <c r="DO11" s="622"/>
      <c r="DP11" s="623"/>
      <c r="DQ11" s="627">
        <v>356069</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546</v>
      </c>
      <c r="S12" s="622"/>
      <c r="T12" s="622"/>
      <c r="U12" s="622"/>
      <c r="V12" s="622"/>
      <c r="W12" s="622"/>
      <c r="X12" s="622"/>
      <c r="Y12" s="623"/>
      <c r="Z12" s="659">
        <v>0</v>
      </c>
      <c r="AA12" s="659"/>
      <c r="AB12" s="659"/>
      <c r="AC12" s="659"/>
      <c r="AD12" s="660">
        <v>546</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4260806</v>
      </c>
      <c r="BH12" s="622"/>
      <c r="BI12" s="622"/>
      <c r="BJ12" s="622"/>
      <c r="BK12" s="622"/>
      <c r="BL12" s="622"/>
      <c r="BM12" s="622"/>
      <c r="BN12" s="623"/>
      <c r="BO12" s="659">
        <v>41</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1217874</v>
      </c>
      <c r="CS12" s="622"/>
      <c r="CT12" s="622"/>
      <c r="CU12" s="622"/>
      <c r="CV12" s="622"/>
      <c r="CW12" s="622"/>
      <c r="CX12" s="622"/>
      <c r="CY12" s="623"/>
      <c r="CZ12" s="659">
        <v>4.4000000000000004</v>
      </c>
      <c r="DA12" s="659"/>
      <c r="DB12" s="659"/>
      <c r="DC12" s="659"/>
      <c r="DD12" s="627">
        <v>337722</v>
      </c>
      <c r="DE12" s="622"/>
      <c r="DF12" s="622"/>
      <c r="DG12" s="622"/>
      <c r="DH12" s="622"/>
      <c r="DI12" s="622"/>
      <c r="DJ12" s="622"/>
      <c r="DK12" s="622"/>
      <c r="DL12" s="622"/>
      <c r="DM12" s="622"/>
      <c r="DN12" s="622"/>
      <c r="DO12" s="622"/>
      <c r="DP12" s="623"/>
      <c r="DQ12" s="627">
        <v>394017</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4254471</v>
      </c>
      <c r="BH13" s="622"/>
      <c r="BI13" s="622"/>
      <c r="BJ13" s="622"/>
      <c r="BK13" s="622"/>
      <c r="BL13" s="622"/>
      <c r="BM13" s="622"/>
      <c r="BN13" s="623"/>
      <c r="BO13" s="659">
        <v>40.9</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3393923</v>
      </c>
      <c r="CS13" s="622"/>
      <c r="CT13" s="622"/>
      <c r="CU13" s="622"/>
      <c r="CV13" s="622"/>
      <c r="CW13" s="622"/>
      <c r="CX13" s="622"/>
      <c r="CY13" s="623"/>
      <c r="CZ13" s="659">
        <v>12.2</v>
      </c>
      <c r="DA13" s="659"/>
      <c r="DB13" s="659"/>
      <c r="DC13" s="659"/>
      <c r="DD13" s="627">
        <v>1452271</v>
      </c>
      <c r="DE13" s="622"/>
      <c r="DF13" s="622"/>
      <c r="DG13" s="622"/>
      <c r="DH13" s="622"/>
      <c r="DI13" s="622"/>
      <c r="DJ13" s="622"/>
      <c r="DK13" s="622"/>
      <c r="DL13" s="622"/>
      <c r="DM13" s="622"/>
      <c r="DN13" s="622"/>
      <c r="DO13" s="622"/>
      <c r="DP13" s="623"/>
      <c r="DQ13" s="627">
        <v>1966001</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2000</v>
      </c>
      <c r="S14" s="622"/>
      <c r="T14" s="622"/>
      <c r="U14" s="622"/>
      <c r="V14" s="622"/>
      <c r="W14" s="622"/>
      <c r="X14" s="622"/>
      <c r="Y14" s="623"/>
      <c r="Z14" s="659">
        <v>0</v>
      </c>
      <c r="AA14" s="659"/>
      <c r="AB14" s="659"/>
      <c r="AC14" s="659"/>
      <c r="AD14" s="660">
        <v>2000</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163930</v>
      </c>
      <c r="BH14" s="622"/>
      <c r="BI14" s="622"/>
      <c r="BJ14" s="622"/>
      <c r="BK14" s="622"/>
      <c r="BL14" s="622"/>
      <c r="BM14" s="622"/>
      <c r="BN14" s="623"/>
      <c r="BO14" s="659">
        <v>1.6</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1097793</v>
      </c>
      <c r="CS14" s="622"/>
      <c r="CT14" s="622"/>
      <c r="CU14" s="622"/>
      <c r="CV14" s="622"/>
      <c r="CW14" s="622"/>
      <c r="CX14" s="622"/>
      <c r="CY14" s="623"/>
      <c r="CZ14" s="659">
        <v>3.9</v>
      </c>
      <c r="DA14" s="659"/>
      <c r="DB14" s="659"/>
      <c r="DC14" s="659"/>
      <c r="DD14" s="627">
        <v>33860</v>
      </c>
      <c r="DE14" s="622"/>
      <c r="DF14" s="622"/>
      <c r="DG14" s="622"/>
      <c r="DH14" s="622"/>
      <c r="DI14" s="622"/>
      <c r="DJ14" s="622"/>
      <c r="DK14" s="622"/>
      <c r="DL14" s="622"/>
      <c r="DM14" s="622"/>
      <c r="DN14" s="622"/>
      <c r="DO14" s="622"/>
      <c r="DP14" s="623"/>
      <c r="DQ14" s="627">
        <v>1074776</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374457</v>
      </c>
      <c r="BH15" s="622"/>
      <c r="BI15" s="622"/>
      <c r="BJ15" s="622"/>
      <c r="BK15" s="622"/>
      <c r="BL15" s="622"/>
      <c r="BM15" s="622"/>
      <c r="BN15" s="623"/>
      <c r="BO15" s="659">
        <v>3.6</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2791262</v>
      </c>
      <c r="CS15" s="622"/>
      <c r="CT15" s="622"/>
      <c r="CU15" s="622"/>
      <c r="CV15" s="622"/>
      <c r="CW15" s="622"/>
      <c r="CX15" s="622"/>
      <c r="CY15" s="623"/>
      <c r="CZ15" s="659">
        <v>10</v>
      </c>
      <c r="DA15" s="659"/>
      <c r="DB15" s="659"/>
      <c r="DC15" s="659"/>
      <c r="DD15" s="627">
        <v>390903</v>
      </c>
      <c r="DE15" s="622"/>
      <c r="DF15" s="622"/>
      <c r="DG15" s="622"/>
      <c r="DH15" s="622"/>
      <c r="DI15" s="622"/>
      <c r="DJ15" s="622"/>
      <c r="DK15" s="622"/>
      <c r="DL15" s="622"/>
      <c r="DM15" s="622"/>
      <c r="DN15" s="622"/>
      <c r="DO15" s="622"/>
      <c r="DP15" s="623"/>
      <c r="DQ15" s="627">
        <v>2159293</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31252</v>
      </c>
      <c r="S16" s="622"/>
      <c r="T16" s="622"/>
      <c r="U16" s="622"/>
      <c r="V16" s="622"/>
      <c r="W16" s="622"/>
      <c r="X16" s="622"/>
      <c r="Y16" s="623"/>
      <c r="Z16" s="659">
        <v>0.1</v>
      </c>
      <c r="AA16" s="659"/>
      <c r="AB16" s="659"/>
      <c r="AC16" s="659"/>
      <c r="AD16" s="660">
        <v>31252</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129677</v>
      </c>
      <c r="S17" s="622"/>
      <c r="T17" s="622"/>
      <c r="U17" s="622"/>
      <c r="V17" s="622"/>
      <c r="W17" s="622"/>
      <c r="X17" s="622"/>
      <c r="Y17" s="623"/>
      <c r="Z17" s="659">
        <v>0.4</v>
      </c>
      <c r="AA17" s="659"/>
      <c r="AB17" s="659"/>
      <c r="AC17" s="659"/>
      <c r="AD17" s="660">
        <v>129677</v>
      </c>
      <c r="AE17" s="660"/>
      <c r="AF17" s="660"/>
      <c r="AG17" s="660"/>
      <c r="AH17" s="660"/>
      <c r="AI17" s="660"/>
      <c r="AJ17" s="660"/>
      <c r="AK17" s="660"/>
      <c r="AL17" s="624">
        <v>0.8</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3102424</v>
      </c>
      <c r="CS17" s="622"/>
      <c r="CT17" s="622"/>
      <c r="CU17" s="622"/>
      <c r="CV17" s="622"/>
      <c r="CW17" s="622"/>
      <c r="CX17" s="622"/>
      <c r="CY17" s="623"/>
      <c r="CZ17" s="659">
        <v>11.2</v>
      </c>
      <c r="DA17" s="659"/>
      <c r="DB17" s="659"/>
      <c r="DC17" s="659"/>
      <c r="DD17" s="627" t="s">
        <v>122</v>
      </c>
      <c r="DE17" s="622"/>
      <c r="DF17" s="622"/>
      <c r="DG17" s="622"/>
      <c r="DH17" s="622"/>
      <c r="DI17" s="622"/>
      <c r="DJ17" s="622"/>
      <c r="DK17" s="622"/>
      <c r="DL17" s="622"/>
      <c r="DM17" s="622"/>
      <c r="DN17" s="622"/>
      <c r="DO17" s="622"/>
      <c r="DP17" s="623"/>
      <c r="DQ17" s="627">
        <v>3073358</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68924</v>
      </c>
      <c r="S18" s="622"/>
      <c r="T18" s="622"/>
      <c r="U18" s="622"/>
      <c r="V18" s="622"/>
      <c r="W18" s="622"/>
      <c r="X18" s="622"/>
      <c r="Y18" s="623"/>
      <c r="Z18" s="659">
        <v>0.2</v>
      </c>
      <c r="AA18" s="659"/>
      <c r="AB18" s="659"/>
      <c r="AC18" s="659"/>
      <c r="AD18" s="660">
        <v>68924</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65693</v>
      </c>
      <c r="S19" s="622"/>
      <c r="T19" s="622"/>
      <c r="U19" s="622"/>
      <c r="V19" s="622"/>
      <c r="W19" s="622"/>
      <c r="X19" s="622"/>
      <c r="Y19" s="623"/>
      <c r="Z19" s="659">
        <v>0.2</v>
      </c>
      <c r="AA19" s="659"/>
      <c r="AB19" s="659"/>
      <c r="AC19" s="659"/>
      <c r="AD19" s="660">
        <v>65693</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512966</v>
      </c>
      <c r="BH19" s="622"/>
      <c r="BI19" s="622"/>
      <c r="BJ19" s="622"/>
      <c r="BK19" s="622"/>
      <c r="BL19" s="622"/>
      <c r="BM19" s="622"/>
      <c r="BN19" s="623"/>
      <c r="BO19" s="659">
        <v>4.9000000000000004</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3231</v>
      </c>
      <c r="S20" s="622"/>
      <c r="T20" s="622"/>
      <c r="U20" s="622"/>
      <c r="V20" s="622"/>
      <c r="W20" s="622"/>
      <c r="X20" s="622"/>
      <c r="Y20" s="623"/>
      <c r="Z20" s="659">
        <v>0</v>
      </c>
      <c r="AA20" s="659"/>
      <c r="AB20" s="659"/>
      <c r="AC20" s="659"/>
      <c r="AD20" s="660">
        <v>3231</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512966</v>
      </c>
      <c r="BH20" s="622"/>
      <c r="BI20" s="622"/>
      <c r="BJ20" s="622"/>
      <c r="BK20" s="622"/>
      <c r="BL20" s="622"/>
      <c r="BM20" s="622"/>
      <c r="BN20" s="623"/>
      <c r="BO20" s="659">
        <v>4.9000000000000004</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27806657</v>
      </c>
      <c r="CS20" s="622"/>
      <c r="CT20" s="622"/>
      <c r="CU20" s="622"/>
      <c r="CV20" s="622"/>
      <c r="CW20" s="622"/>
      <c r="CX20" s="622"/>
      <c r="CY20" s="623"/>
      <c r="CZ20" s="659">
        <v>100</v>
      </c>
      <c r="DA20" s="659"/>
      <c r="DB20" s="659"/>
      <c r="DC20" s="659"/>
      <c r="DD20" s="627">
        <v>2470784</v>
      </c>
      <c r="DE20" s="622"/>
      <c r="DF20" s="622"/>
      <c r="DG20" s="622"/>
      <c r="DH20" s="622"/>
      <c r="DI20" s="622"/>
      <c r="DJ20" s="622"/>
      <c r="DK20" s="622"/>
      <c r="DL20" s="622"/>
      <c r="DM20" s="622"/>
      <c r="DN20" s="622"/>
      <c r="DO20" s="622"/>
      <c r="DP20" s="623"/>
      <c r="DQ20" s="627">
        <v>19121754</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4420096</v>
      </c>
      <c r="S21" s="622"/>
      <c r="T21" s="622"/>
      <c r="U21" s="622"/>
      <c r="V21" s="622"/>
      <c r="W21" s="622"/>
      <c r="X21" s="622"/>
      <c r="Y21" s="623"/>
      <c r="Z21" s="659">
        <v>14.5</v>
      </c>
      <c r="AA21" s="659"/>
      <c r="AB21" s="659"/>
      <c r="AC21" s="659"/>
      <c r="AD21" s="660">
        <v>3815383</v>
      </c>
      <c r="AE21" s="660"/>
      <c r="AF21" s="660"/>
      <c r="AG21" s="660"/>
      <c r="AH21" s="660"/>
      <c r="AI21" s="660"/>
      <c r="AJ21" s="660"/>
      <c r="AK21" s="660"/>
      <c r="AL21" s="624">
        <v>24</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3815383</v>
      </c>
      <c r="S22" s="622"/>
      <c r="T22" s="622"/>
      <c r="U22" s="622"/>
      <c r="V22" s="622"/>
      <c r="W22" s="622"/>
      <c r="X22" s="622"/>
      <c r="Y22" s="623"/>
      <c r="Z22" s="659">
        <v>12.5</v>
      </c>
      <c r="AA22" s="659"/>
      <c r="AB22" s="659"/>
      <c r="AC22" s="659"/>
      <c r="AD22" s="660">
        <v>3815383</v>
      </c>
      <c r="AE22" s="660"/>
      <c r="AF22" s="660"/>
      <c r="AG22" s="660"/>
      <c r="AH22" s="660"/>
      <c r="AI22" s="660"/>
      <c r="AJ22" s="660"/>
      <c r="AK22" s="660"/>
      <c r="AL22" s="624">
        <v>24</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604713</v>
      </c>
      <c r="S23" s="622"/>
      <c r="T23" s="622"/>
      <c r="U23" s="622"/>
      <c r="V23" s="622"/>
      <c r="W23" s="622"/>
      <c r="X23" s="622"/>
      <c r="Y23" s="623"/>
      <c r="Z23" s="659">
        <v>2</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512966</v>
      </c>
      <c r="BH23" s="622"/>
      <c r="BI23" s="622"/>
      <c r="BJ23" s="622"/>
      <c r="BK23" s="622"/>
      <c r="BL23" s="622"/>
      <c r="BM23" s="622"/>
      <c r="BN23" s="623"/>
      <c r="BO23" s="659">
        <v>4.9000000000000004</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12985966</v>
      </c>
      <c r="CS24" s="677"/>
      <c r="CT24" s="677"/>
      <c r="CU24" s="677"/>
      <c r="CV24" s="677"/>
      <c r="CW24" s="677"/>
      <c r="CX24" s="677"/>
      <c r="CY24" s="702"/>
      <c r="CZ24" s="703">
        <v>46.7</v>
      </c>
      <c r="DA24" s="685"/>
      <c r="DB24" s="685"/>
      <c r="DC24" s="705"/>
      <c r="DD24" s="701">
        <v>8382955</v>
      </c>
      <c r="DE24" s="677"/>
      <c r="DF24" s="677"/>
      <c r="DG24" s="677"/>
      <c r="DH24" s="677"/>
      <c r="DI24" s="677"/>
      <c r="DJ24" s="677"/>
      <c r="DK24" s="702"/>
      <c r="DL24" s="701">
        <v>8103603</v>
      </c>
      <c r="DM24" s="677"/>
      <c r="DN24" s="677"/>
      <c r="DO24" s="677"/>
      <c r="DP24" s="677"/>
      <c r="DQ24" s="677"/>
      <c r="DR24" s="677"/>
      <c r="DS24" s="677"/>
      <c r="DT24" s="677"/>
      <c r="DU24" s="677"/>
      <c r="DV24" s="702"/>
      <c r="DW24" s="703">
        <v>50.5</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16920063</v>
      </c>
      <c r="S25" s="622"/>
      <c r="T25" s="622"/>
      <c r="U25" s="622"/>
      <c r="V25" s="622"/>
      <c r="W25" s="622"/>
      <c r="X25" s="622"/>
      <c r="Y25" s="623"/>
      <c r="Z25" s="659">
        <v>55.6</v>
      </c>
      <c r="AA25" s="659"/>
      <c r="AB25" s="659"/>
      <c r="AC25" s="659"/>
      <c r="AD25" s="660">
        <v>15802384</v>
      </c>
      <c r="AE25" s="660"/>
      <c r="AF25" s="660"/>
      <c r="AG25" s="660"/>
      <c r="AH25" s="660"/>
      <c r="AI25" s="660"/>
      <c r="AJ25" s="660"/>
      <c r="AK25" s="660"/>
      <c r="AL25" s="624">
        <v>99.4</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3708211</v>
      </c>
      <c r="CS25" s="634"/>
      <c r="CT25" s="634"/>
      <c r="CU25" s="634"/>
      <c r="CV25" s="634"/>
      <c r="CW25" s="634"/>
      <c r="CX25" s="634"/>
      <c r="CY25" s="635"/>
      <c r="CZ25" s="624">
        <v>13.3</v>
      </c>
      <c r="DA25" s="636"/>
      <c r="DB25" s="636"/>
      <c r="DC25" s="637"/>
      <c r="DD25" s="627">
        <v>3392090</v>
      </c>
      <c r="DE25" s="634"/>
      <c r="DF25" s="634"/>
      <c r="DG25" s="634"/>
      <c r="DH25" s="634"/>
      <c r="DI25" s="634"/>
      <c r="DJ25" s="634"/>
      <c r="DK25" s="635"/>
      <c r="DL25" s="627">
        <v>3371034</v>
      </c>
      <c r="DM25" s="634"/>
      <c r="DN25" s="634"/>
      <c r="DO25" s="634"/>
      <c r="DP25" s="634"/>
      <c r="DQ25" s="634"/>
      <c r="DR25" s="634"/>
      <c r="DS25" s="634"/>
      <c r="DT25" s="634"/>
      <c r="DU25" s="634"/>
      <c r="DV25" s="635"/>
      <c r="DW25" s="624">
        <v>21</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5951</v>
      </c>
      <c r="S26" s="622"/>
      <c r="T26" s="622"/>
      <c r="U26" s="622"/>
      <c r="V26" s="622"/>
      <c r="W26" s="622"/>
      <c r="X26" s="622"/>
      <c r="Y26" s="623"/>
      <c r="Z26" s="659">
        <v>0</v>
      </c>
      <c r="AA26" s="659"/>
      <c r="AB26" s="659"/>
      <c r="AC26" s="659"/>
      <c r="AD26" s="660">
        <v>5951</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2143803</v>
      </c>
      <c r="CS26" s="622"/>
      <c r="CT26" s="622"/>
      <c r="CU26" s="622"/>
      <c r="CV26" s="622"/>
      <c r="CW26" s="622"/>
      <c r="CX26" s="622"/>
      <c r="CY26" s="623"/>
      <c r="CZ26" s="624">
        <v>7.7</v>
      </c>
      <c r="DA26" s="636"/>
      <c r="DB26" s="636"/>
      <c r="DC26" s="637"/>
      <c r="DD26" s="627">
        <v>1989540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137284</v>
      </c>
      <c r="S27" s="622"/>
      <c r="T27" s="622"/>
      <c r="U27" s="622"/>
      <c r="V27" s="622"/>
      <c r="W27" s="622"/>
      <c r="X27" s="622"/>
      <c r="Y27" s="623"/>
      <c r="Z27" s="659">
        <v>0.5</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10393222</v>
      </c>
      <c r="BH27" s="622"/>
      <c r="BI27" s="622"/>
      <c r="BJ27" s="622"/>
      <c r="BK27" s="622"/>
      <c r="BL27" s="622"/>
      <c r="BM27" s="622"/>
      <c r="BN27" s="623"/>
      <c r="BO27" s="659">
        <v>100</v>
      </c>
      <c r="BP27" s="659"/>
      <c r="BQ27" s="659"/>
      <c r="BR27" s="659"/>
      <c r="BS27" s="660">
        <v>221313</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6175331</v>
      </c>
      <c r="CS27" s="634"/>
      <c r="CT27" s="634"/>
      <c r="CU27" s="634"/>
      <c r="CV27" s="634"/>
      <c r="CW27" s="634"/>
      <c r="CX27" s="634"/>
      <c r="CY27" s="635"/>
      <c r="CZ27" s="624">
        <v>22.2</v>
      </c>
      <c r="DA27" s="636"/>
      <c r="DB27" s="636"/>
      <c r="DC27" s="637"/>
      <c r="DD27" s="627">
        <v>1917507</v>
      </c>
      <c r="DE27" s="634"/>
      <c r="DF27" s="634"/>
      <c r="DG27" s="634"/>
      <c r="DH27" s="634"/>
      <c r="DI27" s="634"/>
      <c r="DJ27" s="634"/>
      <c r="DK27" s="635"/>
      <c r="DL27" s="627">
        <v>1659211</v>
      </c>
      <c r="DM27" s="634"/>
      <c r="DN27" s="634"/>
      <c r="DO27" s="634"/>
      <c r="DP27" s="634"/>
      <c r="DQ27" s="634"/>
      <c r="DR27" s="634"/>
      <c r="DS27" s="634"/>
      <c r="DT27" s="634"/>
      <c r="DU27" s="634"/>
      <c r="DV27" s="635"/>
      <c r="DW27" s="624">
        <v>10.3</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232497</v>
      </c>
      <c r="S28" s="622"/>
      <c r="T28" s="622"/>
      <c r="U28" s="622"/>
      <c r="V28" s="622"/>
      <c r="W28" s="622"/>
      <c r="X28" s="622"/>
      <c r="Y28" s="623"/>
      <c r="Z28" s="659">
        <v>0.8</v>
      </c>
      <c r="AA28" s="659"/>
      <c r="AB28" s="659"/>
      <c r="AC28" s="659"/>
      <c r="AD28" s="660">
        <v>38535</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3102424</v>
      </c>
      <c r="CS28" s="622"/>
      <c r="CT28" s="622"/>
      <c r="CU28" s="622"/>
      <c r="CV28" s="622"/>
      <c r="CW28" s="622"/>
      <c r="CX28" s="622"/>
      <c r="CY28" s="623"/>
      <c r="CZ28" s="624">
        <v>11.2</v>
      </c>
      <c r="DA28" s="636"/>
      <c r="DB28" s="636"/>
      <c r="DC28" s="637"/>
      <c r="DD28" s="627">
        <v>3073358</v>
      </c>
      <c r="DE28" s="622"/>
      <c r="DF28" s="622"/>
      <c r="DG28" s="622"/>
      <c r="DH28" s="622"/>
      <c r="DI28" s="622"/>
      <c r="DJ28" s="622"/>
      <c r="DK28" s="623"/>
      <c r="DL28" s="627">
        <v>3073358</v>
      </c>
      <c r="DM28" s="622"/>
      <c r="DN28" s="622"/>
      <c r="DO28" s="622"/>
      <c r="DP28" s="622"/>
      <c r="DQ28" s="622"/>
      <c r="DR28" s="622"/>
      <c r="DS28" s="622"/>
      <c r="DT28" s="622"/>
      <c r="DU28" s="622"/>
      <c r="DV28" s="623"/>
      <c r="DW28" s="624">
        <v>19.2</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31625</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3102424</v>
      </c>
      <c r="CS29" s="634"/>
      <c r="CT29" s="634"/>
      <c r="CU29" s="634"/>
      <c r="CV29" s="634"/>
      <c r="CW29" s="634"/>
      <c r="CX29" s="634"/>
      <c r="CY29" s="635"/>
      <c r="CZ29" s="624">
        <v>11.2</v>
      </c>
      <c r="DA29" s="636"/>
      <c r="DB29" s="636"/>
      <c r="DC29" s="637"/>
      <c r="DD29" s="627">
        <v>3073358</v>
      </c>
      <c r="DE29" s="634"/>
      <c r="DF29" s="634"/>
      <c r="DG29" s="634"/>
      <c r="DH29" s="634"/>
      <c r="DI29" s="634"/>
      <c r="DJ29" s="634"/>
      <c r="DK29" s="635"/>
      <c r="DL29" s="627">
        <v>3073358</v>
      </c>
      <c r="DM29" s="634"/>
      <c r="DN29" s="634"/>
      <c r="DO29" s="634"/>
      <c r="DP29" s="634"/>
      <c r="DQ29" s="634"/>
      <c r="DR29" s="634"/>
      <c r="DS29" s="634"/>
      <c r="DT29" s="634"/>
      <c r="DU29" s="634"/>
      <c r="DV29" s="635"/>
      <c r="DW29" s="624">
        <v>19.2</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4713830</v>
      </c>
      <c r="S30" s="622"/>
      <c r="T30" s="622"/>
      <c r="U30" s="622"/>
      <c r="V30" s="622"/>
      <c r="W30" s="622"/>
      <c r="X30" s="622"/>
      <c r="Y30" s="623"/>
      <c r="Z30" s="659">
        <v>15.5</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3051764</v>
      </c>
      <c r="CS30" s="622"/>
      <c r="CT30" s="622"/>
      <c r="CU30" s="622"/>
      <c r="CV30" s="622"/>
      <c r="CW30" s="622"/>
      <c r="CX30" s="622"/>
      <c r="CY30" s="623"/>
      <c r="CZ30" s="624">
        <v>11</v>
      </c>
      <c r="DA30" s="636"/>
      <c r="DB30" s="636"/>
      <c r="DC30" s="637"/>
      <c r="DD30" s="627">
        <v>3022698</v>
      </c>
      <c r="DE30" s="622"/>
      <c r="DF30" s="622"/>
      <c r="DG30" s="622"/>
      <c r="DH30" s="622"/>
      <c r="DI30" s="622"/>
      <c r="DJ30" s="622"/>
      <c r="DK30" s="623"/>
      <c r="DL30" s="627">
        <v>3022698</v>
      </c>
      <c r="DM30" s="622"/>
      <c r="DN30" s="622"/>
      <c r="DO30" s="622"/>
      <c r="DP30" s="622"/>
      <c r="DQ30" s="622"/>
      <c r="DR30" s="622"/>
      <c r="DS30" s="622"/>
      <c r="DT30" s="622"/>
      <c r="DU30" s="622"/>
      <c r="DV30" s="623"/>
      <c r="DW30" s="624">
        <v>18.899999999999999</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v>42127</v>
      </c>
      <c r="S31" s="622"/>
      <c r="T31" s="622"/>
      <c r="U31" s="622"/>
      <c r="V31" s="622"/>
      <c r="W31" s="622"/>
      <c r="X31" s="622"/>
      <c r="Y31" s="623"/>
      <c r="Z31" s="659">
        <v>0.1</v>
      </c>
      <c r="AA31" s="659"/>
      <c r="AB31" s="659"/>
      <c r="AC31" s="659"/>
      <c r="AD31" s="660">
        <v>42127</v>
      </c>
      <c r="AE31" s="660"/>
      <c r="AF31" s="660"/>
      <c r="AG31" s="660"/>
      <c r="AH31" s="660"/>
      <c r="AI31" s="660"/>
      <c r="AJ31" s="660"/>
      <c r="AK31" s="660"/>
      <c r="AL31" s="624">
        <v>0.3</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97.9</v>
      </c>
      <c r="BN31" s="684"/>
      <c r="BO31" s="684"/>
      <c r="BP31" s="684"/>
      <c r="BQ31" s="686"/>
      <c r="BR31" s="683">
        <v>99.3</v>
      </c>
      <c r="BS31" s="684"/>
      <c r="BT31" s="684"/>
      <c r="BU31" s="684"/>
      <c r="BV31" s="684"/>
      <c r="BW31" s="684"/>
      <c r="BX31" s="685">
        <v>98</v>
      </c>
      <c r="BY31" s="684"/>
      <c r="BZ31" s="684"/>
      <c r="CA31" s="684"/>
      <c r="CB31" s="686"/>
      <c r="CD31" s="642"/>
      <c r="CE31" s="643"/>
      <c r="CF31" s="618" t="s">
        <v>300</v>
      </c>
      <c r="CG31" s="619"/>
      <c r="CH31" s="619"/>
      <c r="CI31" s="619"/>
      <c r="CJ31" s="619"/>
      <c r="CK31" s="619"/>
      <c r="CL31" s="619"/>
      <c r="CM31" s="619"/>
      <c r="CN31" s="619"/>
      <c r="CO31" s="619"/>
      <c r="CP31" s="619"/>
      <c r="CQ31" s="620"/>
      <c r="CR31" s="621">
        <v>50660</v>
      </c>
      <c r="CS31" s="634"/>
      <c r="CT31" s="634"/>
      <c r="CU31" s="634"/>
      <c r="CV31" s="634"/>
      <c r="CW31" s="634"/>
      <c r="CX31" s="634"/>
      <c r="CY31" s="635"/>
      <c r="CZ31" s="624">
        <v>0.2</v>
      </c>
      <c r="DA31" s="636"/>
      <c r="DB31" s="636"/>
      <c r="DC31" s="637"/>
      <c r="DD31" s="627">
        <v>50660</v>
      </c>
      <c r="DE31" s="634"/>
      <c r="DF31" s="634"/>
      <c r="DG31" s="634"/>
      <c r="DH31" s="634"/>
      <c r="DI31" s="634"/>
      <c r="DJ31" s="634"/>
      <c r="DK31" s="635"/>
      <c r="DL31" s="627">
        <v>50660</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1996669</v>
      </c>
      <c r="S32" s="622"/>
      <c r="T32" s="622"/>
      <c r="U32" s="622"/>
      <c r="V32" s="622"/>
      <c r="W32" s="622"/>
      <c r="X32" s="622"/>
      <c r="Y32" s="623"/>
      <c r="Z32" s="659">
        <v>6.6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99.4</v>
      </c>
      <c r="BH32" s="634"/>
      <c r="BI32" s="634"/>
      <c r="BJ32" s="634"/>
      <c r="BK32" s="634"/>
      <c r="BL32" s="634"/>
      <c r="BM32" s="625">
        <v>98.4</v>
      </c>
      <c r="BN32" s="634"/>
      <c r="BO32" s="634"/>
      <c r="BP32" s="634"/>
      <c r="BQ32" s="657"/>
      <c r="BR32" s="687">
        <v>99.3</v>
      </c>
      <c r="BS32" s="634"/>
      <c r="BT32" s="634"/>
      <c r="BU32" s="634"/>
      <c r="BV32" s="634"/>
      <c r="BW32" s="634"/>
      <c r="BX32" s="625">
        <v>98.5</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30486</v>
      </c>
      <c r="S33" s="622"/>
      <c r="T33" s="622"/>
      <c r="U33" s="622"/>
      <c r="V33" s="622"/>
      <c r="W33" s="622"/>
      <c r="X33" s="622"/>
      <c r="Y33" s="623"/>
      <c r="Z33" s="659">
        <v>0.1</v>
      </c>
      <c r="AA33" s="659"/>
      <c r="AB33" s="659"/>
      <c r="AC33" s="659"/>
      <c r="AD33" s="660">
        <v>4317</v>
      </c>
      <c r="AE33" s="660"/>
      <c r="AF33" s="660"/>
      <c r="AG33" s="660"/>
      <c r="AH33" s="660"/>
      <c r="AI33" s="660"/>
      <c r="AJ33" s="660"/>
      <c r="AK33" s="660"/>
      <c r="AL33" s="624">
        <v>0</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99.3</v>
      </c>
      <c r="BH33" s="606"/>
      <c r="BI33" s="606"/>
      <c r="BJ33" s="606"/>
      <c r="BK33" s="606"/>
      <c r="BL33" s="606"/>
      <c r="BM33" s="652">
        <v>97.3</v>
      </c>
      <c r="BN33" s="606"/>
      <c r="BO33" s="606"/>
      <c r="BP33" s="606"/>
      <c r="BQ33" s="669"/>
      <c r="BR33" s="682">
        <v>99.3</v>
      </c>
      <c r="BS33" s="606"/>
      <c r="BT33" s="606"/>
      <c r="BU33" s="606"/>
      <c r="BV33" s="606"/>
      <c r="BW33" s="606"/>
      <c r="BX33" s="652">
        <v>97.3</v>
      </c>
      <c r="BY33" s="606"/>
      <c r="BZ33" s="606"/>
      <c r="CA33" s="606"/>
      <c r="CB33" s="669"/>
      <c r="CD33" s="618" t="s">
        <v>307</v>
      </c>
      <c r="CE33" s="619"/>
      <c r="CF33" s="619"/>
      <c r="CG33" s="619"/>
      <c r="CH33" s="619"/>
      <c r="CI33" s="619"/>
      <c r="CJ33" s="619"/>
      <c r="CK33" s="619"/>
      <c r="CL33" s="619"/>
      <c r="CM33" s="619"/>
      <c r="CN33" s="619"/>
      <c r="CO33" s="619"/>
      <c r="CP33" s="619"/>
      <c r="CQ33" s="620"/>
      <c r="CR33" s="621">
        <v>12349907</v>
      </c>
      <c r="CS33" s="634"/>
      <c r="CT33" s="634"/>
      <c r="CU33" s="634"/>
      <c r="CV33" s="634"/>
      <c r="CW33" s="634"/>
      <c r="CX33" s="634"/>
      <c r="CY33" s="635"/>
      <c r="CZ33" s="624">
        <v>44.4</v>
      </c>
      <c r="DA33" s="636"/>
      <c r="DB33" s="636"/>
      <c r="DC33" s="637"/>
      <c r="DD33" s="627">
        <v>10419077</v>
      </c>
      <c r="DE33" s="634"/>
      <c r="DF33" s="634"/>
      <c r="DG33" s="634"/>
      <c r="DH33" s="634"/>
      <c r="DI33" s="634"/>
      <c r="DJ33" s="634"/>
      <c r="DK33" s="635"/>
      <c r="DL33" s="627">
        <v>6890241</v>
      </c>
      <c r="DM33" s="634"/>
      <c r="DN33" s="634"/>
      <c r="DO33" s="634"/>
      <c r="DP33" s="634"/>
      <c r="DQ33" s="634"/>
      <c r="DR33" s="634"/>
      <c r="DS33" s="634"/>
      <c r="DT33" s="634"/>
      <c r="DU33" s="634"/>
      <c r="DV33" s="635"/>
      <c r="DW33" s="624">
        <v>43</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25109</v>
      </c>
      <c r="S34" s="622"/>
      <c r="T34" s="622"/>
      <c r="U34" s="622"/>
      <c r="V34" s="622"/>
      <c r="W34" s="622"/>
      <c r="X34" s="622"/>
      <c r="Y34" s="623"/>
      <c r="Z34" s="659">
        <v>0.1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3758433</v>
      </c>
      <c r="CS34" s="622"/>
      <c r="CT34" s="622"/>
      <c r="CU34" s="622"/>
      <c r="CV34" s="622"/>
      <c r="CW34" s="622"/>
      <c r="CX34" s="622"/>
      <c r="CY34" s="623"/>
      <c r="CZ34" s="624">
        <v>13.5</v>
      </c>
      <c r="DA34" s="636"/>
      <c r="DB34" s="636"/>
      <c r="DC34" s="637"/>
      <c r="DD34" s="627">
        <v>3173310</v>
      </c>
      <c r="DE34" s="622"/>
      <c r="DF34" s="622"/>
      <c r="DG34" s="622"/>
      <c r="DH34" s="622"/>
      <c r="DI34" s="622"/>
      <c r="DJ34" s="622"/>
      <c r="DK34" s="623"/>
      <c r="DL34" s="627">
        <v>2990158</v>
      </c>
      <c r="DM34" s="622"/>
      <c r="DN34" s="622"/>
      <c r="DO34" s="622"/>
      <c r="DP34" s="622"/>
      <c r="DQ34" s="622"/>
      <c r="DR34" s="622"/>
      <c r="DS34" s="622"/>
      <c r="DT34" s="622"/>
      <c r="DU34" s="622"/>
      <c r="DV34" s="623"/>
      <c r="DW34" s="624">
        <v>18.600000000000001</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2027449</v>
      </c>
      <c r="S35" s="622"/>
      <c r="T35" s="622"/>
      <c r="U35" s="622"/>
      <c r="V35" s="622"/>
      <c r="W35" s="622"/>
      <c r="X35" s="622"/>
      <c r="Y35" s="623"/>
      <c r="Z35" s="659">
        <v>6.7</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184307</v>
      </c>
      <c r="CS35" s="634"/>
      <c r="CT35" s="634"/>
      <c r="CU35" s="634"/>
      <c r="CV35" s="634"/>
      <c r="CW35" s="634"/>
      <c r="CX35" s="634"/>
      <c r="CY35" s="635"/>
      <c r="CZ35" s="624">
        <v>0.7</v>
      </c>
      <c r="DA35" s="636"/>
      <c r="DB35" s="636"/>
      <c r="DC35" s="637"/>
      <c r="DD35" s="627">
        <v>169705</v>
      </c>
      <c r="DE35" s="634"/>
      <c r="DF35" s="634"/>
      <c r="DG35" s="634"/>
      <c r="DH35" s="634"/>
      <c r="DI35" s="634"/>
      <c r="DJ35" s="634"/>
      <c r="DK35" s="635"/>
      <c r="DL35" s="627">
        <v>169705</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2585206</v>
      </c>
      <c r="S36" s="622"/>
      <c r="T36" s="622"/>
      <c r="U36" s="622"/>
      <c r="V36" s="622"/>
      <c r="W36" s="622"/>
      <c r="X36" s="622"/>
      <c r="Y36" s="623"/>
      <c r="Z36" s="659">
        <v>8.5</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3129647</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219055</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4386346</v>
      </c>
      <c r="CS36" s="622"/>
      <c r="CT36" s="622"/>
      <c r="CU36" s="622"/>
      <c r="CV36" s="622"/>
      <c r="CW36" s="622"/>
      <c r="CX36" s="622"/>
      <c r="CY36" s="623"/>
      <c r="CZ36" s="624">
        <v>15.8</v>
      </c>
      <c r="DA36" s="636"/>
      <c r="DB36" s="636"/>
      <c r="DC36" s="637"/>
      <c r="DD36" s="627">
        <v>3974164</v>
      </c>
      <c r="DE36" s="622"/>
      <c r="DF36" s="622"/>
      <c r="DG36" s="622"/>
      <c r="DH36" s="622"/>
      <c r="DI36" s="622"/>
      <c r="DJ36" s="622"/>
      <c r="DK36" s="623"/>
      <c r="DL36" s="627">
        <v>2264234</v>
      </c>
      <c r="DM36" s="622"/>
      <c r="DN36" s="622"/>
      <c r="DO36" s="622"/>
      <c r="DP36" s="622"/>
      <c r="DQ36" s="622"/>
      <c r="DR36" s="622"/>
      <c r="DS36" s="622"/>
      <c r="DT36" s="622"/>
      <c r="DU36" s="622"/>
      <c r="DV36" s="623"/>
      <c r="DW36" s="624">
        <v>14.1</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608174</v>
      </c>
      <c r="S37" s="622"/>
      <c r="T37" s="622"/>
      <c r="U37" s="622"/>
      <c r="V37" s="622"/>
      <c r="W37" s="622"/>
      <c r="X37" s="622"/>
      <c r="Y37" s="623"/>
      <c r="Z37" s="659">
        <v>2</v>
      </c>
      <c r="AA37" s="659"/>
      <c r="AB37" s="659"/>
      <c r="AC37" s="659"/>
      <c r="AD37" s="660">
        <v>93</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860188</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219055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1906749</v>
      </c>
      <c r="CS37" s="634"/>
      <c r="CT37" s="634"/>
      <c r="CU37" s="634"/>
      <c r="CV37" s="634"/>
      <c r="CW37" s="634"/>
      <c r="CX37" s="634"/>
      <c r="CY37" s="635"/>
      <c r="CZ37" s="624">
        <v>6.9</v>
      </c>
      <c r="DA37" s="636"/>
      <c r="DB37" s="636"/>
      <c r="DC37" s="637"/>
      <c r="DD37" s="627">
        <v>1906749</v>
      </c>
      <c r="DE37" s="634"/>
      <c r="DF37" s="634"/>
      <c r="DG37" s="634"/>
      <c r="DH37" s="634"/>
      <c r="DI37" s="634"/>
      <c r="DJ37" s="634"/>
      <c r="DK37" s="635"/>
      <c r="DL37" s="627">
        <v>1678976</v>
      </c>
      <c r="DM37" s="634"/>
      <c r="DN37" s="634"/>
      <c r="DO37" s="634"/>
      <c r="DP37" s="634"/>
      <c r="DQ37" s="634"/>
      <c r="DR37" s="634"/>
      <c r="DS37" s="634"/>
      <c r="DT37" s="634"/>
      <c r="DU37" s="634"/>
      <c r="DV37" s="635"/>
      <c r="DW37" s="624">
        <v>10.5</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1066700</v>
      </c>
      <c r="S38" s="622"/>
      <c r="T38" s="622"/>
      <c r="U38" s="622"/>
      <c r="V38" s="622"/>
      <c r="W38" s="622"/>
      <c r="X38" s="622"/>
      <c r="Y38" s="623"/>
      <c r="Z38" s="659">
        <v>3.5</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443729</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6967</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2250746</v>
      </c>
      <c r="CS38" s="622"/>
      <c r="CT38" s="622"/>
      <c r="CU38" s="622"/>
      <c r="CV38" s="622"/>
      <c r="CW38" s="622"/>
      <c r="CX38" s="622"/>
      <c r="CY38" s="623"/>
      <c r="CZ38" s="624">
        <v>8.1</v>
      </c>
      <c r="DA38" s="636"/>
      <c r="DB38" s="636"/>
      <c r="DC38" s="637"/>
      <c r="DD38" s="627">
        <v>1907798</v>
      </c>
      <c r="DE38" s="622"/>
      <c r="DF38" s="622"/>
      <c r="DG38" s="622"/>
      <c r="DH38" s="622"/>
      <c r="DI38" s="622"/>
      <c r="DJ38" s="622"/>
      <c r="DK38" s="623"/>
      <c r="DL38" s="627">
        <v>1454352</v>
      </c>
      <c r="DM38" s="622"/>
      <c r="DN38" s="622"/>
      <c r="DO38" s="622"/>
      <c r="DP38" s="622"/>
      <c r="DQ38" s="622"/>
      <c r="DR38" s="622"/>
      <c r="DS38" s="622"/>
      <c r="DT38" s="622"/>
      <c r="DU38" s="622"/>
      <c r="DV38" s="623"/>
      <c r="DW38" s="624">
        <v>9.1</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18713</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11022</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1248675</v>
      </c>
      <c r="CS39" s="634"/>
      <c r="CT39" s="634"/>
      <c r="CU39" s="634"/>
      <c r="CV39" s="634"/>
      <c r="CW39" s="634"/>
      <c r="CX39" s="634"/>
      <c r="CY39" s="635"/>
      <c r="CZ39" s="624">
        <v>4.5</v>
      </c>
      <c r="DA39" s="636"/>
      <c r="DB39" s="636"/>
      <c r="DC39" s="637"/>
      <c r="DD39" s="627">
        <v>1182308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140000</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110</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521400</v>
      </c>
      <c r="CS40" s="622"/>
      <c r="CT40" s="622"/>
      <c r="CU40" s="622"/>
      <c r="CV40" s="622"/>
      <c r="CW40" s="622"/>
      <c r="CX40" s="622"/>
      <c r="CY40" s="623"/>
      <c r="CZ40" s="624">
        <v>1.9</v>
      </c>
      <c r="DA40" s="636"/>
      <c r="DB40" s="636"/>
      <c r="DC40" s="637"/>
      <c r="DD40" s="627">
        <v>11792</v>
      </c>
      <c r="DE40" s="622"/>
      <c r="DF40" s="622"/>
      <c r="DG40" s="622"/>
      <c r="DH40" s="622"/>
      <c r="DI40" s="622"/>
      <c r="DJ40" s="622"/>
      <c r="DK40" s="623"/>
      <c r="DL40" s="627">
        <v>11792</v>
      </c>
      <c r="DM40" s="622"/>
      <c r="DN40" s="622"/>
      <c r="DO40" s="622"/>
      <c r="DP40" s="622"/>
      <c r="DQ40" s="622"/>
      <c r="DR40" s="622"/>
      <c r="DS40" s="622"/>
      <c r="DT40" s="622"/>
      <c r="DU40" s="622"/>
      <c r="DV40" s="623"/>
      <c r="DW40" s="624">
        <v>0.1</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30423170</v>
      </c>
      <c r="S41" s="646"/>
      <c r="T41" s="646"/>
      <c r="U41" s="646"/>
      <c r="V41" s="646"/>
      <c r="W41" s="646"/>
      <c r="X41" s="646"/>
      <c r="Y41" s="649"/>
      <c r="Z41" s="650">
        <v>100</v>
      </c>
      <c r="AA41" s="650"/>
      <c r="AB41" s="650"/>
      <c r="AC41" s="650"/>
      <c r="AD41" s="651">
        <v>15893407</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365235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1441782</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319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2470784</v>
      </c>
      <c r="CS42" s="634"/>
      <c r="CT42" s="634"/>
      <c r="CU42" s="634"/>
      <c r="CV42" s="634"/>
      <c r="CW42" s="634"/>
      <c r="CX42" s="634"/>
      <c r="CY42" s="635"/>
      <c r="CZ42" s="624">
        <v>8.9</v>
      </c>
      <c r="DA42" s="636"/>
      <c r="DB42" s="636"/>
      <c r="DC42" s="637"/>
      <c r="DD42" s="627">
        <v>319722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79809</v>
      </c>
      <c r="CS43" s="634"/>
      <c r="CT43" s="634"/>
      <c r="CU43" s="634"/>
      <c r="CV43" s="634"/>
      <c r="CW43" s="634"/>
      <c r="CX43" s="634"/>
      <c r="CY43" s="635"/>
      <c r="CZ43" s="624">
        <v>0.3</v>
      </c>
      <c r="DA43" s="636"/>
      <c r="DB43" s="636"/>
      <c r="DC43" s="637"/>
      <c r="DD43" s="627">
        <v>79809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2470784</v>
      </c>
      <c r="CS44" s="622"/>
      <c r="CT44" s="622"/>
      <c r="CU44" s="622"/>
      <c r="CV44" s="622"/>
      <c r="CW44" s="622"/>
      <c r="CX44" s="622"/>
      <c r="CY44" s="623"/>
      <c r="CZ44" s="624">
        <v>8.9</v>
      </c>
      <c r="DA44" s="625"/>
      <c r="DB44" s="625"/>
      <c r="DC44" s="626"/>
      <c r="DD44" s="627">
        <v>319722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1058401</v>
      </c>
      <c r="CS45" s="634"/>
      <c r="CT45" s="634"/>
      <c r="CU45" s="634"/>
      <c r="CV45" s="634"/>
      <c r="CW45" s="634"/>
      <c r="CX45" s="634"/>
      <c r="CY45" s="635"/>
      <c r="CZ45" s="624">
        <v>3.8</v>
      </c>
      <c r="DA45" s="636"/>
      <c r="DB45" s="636"/>
      <c r="DC45" s="637"/>
      <c r="DD45" s="627">
        <v>36795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1393833</v>
      </c>
      <c r="CS46" s="622"/>
      <c r="CT46" s="622"/>
      <c r="CU46" s="622"/>
      <c r="CV46" s="622"/>
      <c r="CW46" s="622"/>
      <c r="CX46" s="622"/>
      <c r="CY46" s="623"/>
      <c r="CZ46" s="624">
        <v>5</v>
      </c>
      <c r="DA46" s="625"/>
      <c r="DB46" s="625"/>
      <c r="DC46" s="626"/>
      <c r="DD46" s="627">
        <v>280377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27806657</v>
      </c>
      <c r="CS49" s="606"/>
      <c r="CT49" s="606"/>
      <c r="CU49" s="606"/>
      <c r="CV49" s="606"/>
      <c r="CW49" s="606"/>
      <c r="CX49" s="606"/>
      <c r="CY49" s="607"/>
      <c r="CZ49" s="608">
        <v>100</v>
      </c>
      <c r="DA49" s="609"/>
      <c r="DB49" s="609"/>
      <c r="DC49" s="610"/>
      <c r="DD49" s="611">
        <v>19121754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7eicK1ZL8gg0HGOVoHwxqaGIdNcJtkDq0m794KMjMPlKqOkpJtAB7FXdXrp2QGotYfGGNtcssWeQJtZe8HsBw==" saltValue="M4BexZR9coEw2hXvbLy45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30423</v>
      </c>
      <c r="R7" s="1103"/>
      <c r="S7" s="1103"/>
      <c r="T7" s="1103"/>
      <c r="U7" s="1103"/>
      <c r="V7" s="1103">
        <v>27807</v>
      </c>
      <c r="W7" s="1103"/>
      <c r="X7" s="1103"/>
      <c r="Y7" s="1103"/>
      <c r="Z7" s="1103"/>
      <c r="AA7" s="1103">
        <v>2617</v>
      </c>
      <c r="AB7" s="1103"/>
      <c r="AC7" s="1103"/>
      <c r="AD7" s="1103"/>
      <c r="AE7" s="1104"/>
      <c r="AF7" s="1105">
        <v>2244</v>
      </c>
      <c r="AG7" s="1106"/>
      <c r="AH7" s="1106"/>
      <c r="AI7" s="1106"/>
      <c r="AJ7" s="1107"/>
      <c r="AK7" s="1108">
        <v>2027</v>
      </c>
      <c r="AL7" s="1109"/>
      <c r="AM7" s="1109"/>
      <c r="AN7" s="1109"/>
      <c r="AO7" s="1109"/>
      <c r="AP7" s="1109">
        <v>24907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564</v>
      </c>
      <c r="BS7" s="1099" t="s">
        <v>554</v>
      </c>
      <c r="BT7" s="1100"/>
      <c r="BU7" s="1100"/>
      <c r="BV7" s="1100"/>
      <c r="BW7" s="1100"/>
      <c r="BX7" s="1100"/>
      <c r="BY7" s="1100"/>
      <c r="BZ7" s="1100"/>
      <c r="CA7" s="1100"/>
      <c r="CB7" s="1100"/>
      <c r="CC7" s="1100"/>
      <c r="CD7" s="1100"/>
      <c r="CE7" s="1100"/>
      <c r="CF7" s="1100"/>
      <c r="CG7" s="1112"/>
      <c r="CH7" s="1096">
        <v>0</v>
      </c>
      <c r="CI7" s="1097"/>
      <c r="CJ7" s="1097"/>
      <c r="CK7" s="1097"/>
      <c r="CL7" s="1098"/>
      <c r="CM7" s="1096">
        <v>64</v>
      </c>
      <c r="CN7" s="1097"/>
      <c r="CO7" s="1097"/>
      <c r="CP7" s="1097"/>
      <c r="CQ7" s="1098"/>
      <c r="CR7" s="1096">
        <v>50</v>
      </c>
      <c r="CS7" s="1097"/>
      <c r="CT7" s="1097"/>
      <c r="CU7" s="1097"/>
      <c r="CV7" s="1098"/>
      <c r="CW7" s="1096">
        <v>15</v>
      </c>
      <c r="CX7" s="1097"/>
      <c r="CY7" s="1097"/>
      <c r="CZ7" s="1097"/>
      <c r="DA7" s="1098"/>
      <c r="DB7" s="1096" t="s">
        <v>563</v>
      </c>
      <c r="DC7" s="1097"/>
      <c r="DD7" s="1097"/>
      <c r="DE7" s="1097"/>
      <c r="DF7" s="1098"/>
      <c r="DG7" s="1096" t="s">
        <v>563</v>
      </c>
      <c r="DH7" s="1097"/>
      <c r="DI7" s="1097"/>
      <c r="DJ7" s="1097"/>
      <c r="DK7" s="1098"/>
      <c r="DL7" s="1096" t="s">
        <v>563</v>
      </c>
      <c r="DM7" s="1097"/>
      <c r="DN7" s="1097"/>
      <c r="DO7" s="1097"/>
      <c r="DP7" s="1098"/>
      <c r="DQ7" s="1096" t="s">
        <v>563</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t="s">
        <v>564</v>
      </c>
      <c r="BS8" s="992" t="s">
        <v>555</v>
      </c>
      <c r="BT8" s="993"/>
      <c r="BU8" s="993"/>
      <c r="BV8" s="993"/>
      <c r="BW8" s="993"/>
      <c r="BX8" s="993"/>
      <c r="BY8" s="993"/>
      <c r="BZ8" s="993"/>
      <c r="CA8" s="993"/>
      <c r="CB8" s="993"/>
      <c r="CC8" s="993"/>
      <c r="CD8" s="993"/>
      <c r="CE8" s="993"/>
      <c r="CF8" s="993"/>
      <c r="CG8" s="1014"/>
      <c r="CH8" s="989">
        <v>1</v>
      </c>
      <c r="CI8" s="990"/>
      <c r="CJ8" s="990"/>
      <c r="CK8" s="990"/>
      <c r="CL8" s="991"/>
      <c r="CM8" s="989">
        <v>55</v>
      </c>
      <c r="CN8" s="990"/>
      <c r="CO8" s="990"/>
      <c r="CP8" s="990"/>
      <c r="CQ8" s="991"/>
      <c r="CR8" s="989">
        <v>50</v>
      </c>
      <c r="CS8" s="990"/>
      <c r="CT8" s="990"/>
      <c r="CU8" s="990"/>
      <c r="CV8" s="991"/>
      <c r="CW8" s="989">
        <v>16</v>
      </c>
      <c r="CX8" s="990"/>
      <c r="CY8" s="990"/>
      <c r="CZ8" s="990"/>
      <c r="DA8" s="991"/>
      <c r="DB8" s="989" t="s">
        <v>563</v>
      </c>
      <c r="DC8" s="990"/>
      <c r="DD8" s="990"/>
      <c r="DE8" s="990"/>
      <c r="DF8" s="991"/>
      <c r="DG8" s="989" t="s">
        <v>563</v>
      </c>
      <c r="DH8" s="990"/>
      <c r="DI8" s="990"/>
      <c r="DJ8" s="990"/>
      <c r="DK8" s="991"/>
      <c r="DL8" s="989" t="s">
        <v>563</v>
      </c>
      <c r="DM8" s="990"/>
      <c r="DN8" s="990"/>
      <c r="DO8" s="990"/>
      <c r="DP8" s="991"/>
      <c r="DQ8" s="989" t="s">
        <v>563</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t="s">
        <v>564</v>
      </c>
      <c r="BS9" s="992" t="s">
        <v>556</v>
      </c>
      <c r="BT9" s="993"/>
      <c r="BU9" s="993"/>
      <c r="BV9" s="993"/>
      <c r="BW9" s="993"/>
      <c r="BX9" s="993"/>
      <c r="BY9" s="993"/>
      <c r="BZ9" s="993"/>
      <c r="CA9" s="993"/>
      <c r="CB9" s="993"/>
      <c r="CC9" s="993"/>
      <c r="CD9" s="993"/>
      <c r="CE9" s="993"/>
      <c r="CF9" s="993"/>
      <c r="CG9" s="1014"/>
      <c r="CH9" s="989">
        <v>15</v>
      </c>
      <c r="CI9" s="990"/>
      <c r="CJ9" s="990"/>
      <c r="CK9" s="990"/>
      <c r="CL9" s="991"/>
      <c r="CM9" s="989">
        <v>229</v>
      </c>
      <c r="CN9" s="990"/>
      <c r="CO9" s="990"/>
      <c r="CP9" s="990"/>
      <c r="CQ9" s="991"/>
      <c r="CR9" s="989">
        <v>42</v>
      </c>
      <c r="CS9" s="990"/>
      <c r="CT9" s="990"/>
      <c r="CU9" s="990"/>
      <c r="CV9" s="991"/>
      <c r="CW9" s="989" t="s">
        <v>563</v>
      </c>
      <c r="CX9" s="990"/>
      <c r="CY9" s="990"/>
      <c r="CZ9" s="990"/>
      <c r="DA9" s="991"/>
      <c r="DB9" s="989" t="s">
        <v>563</v>
      </c>
      <c r="DC9" s="990"/>
      <c r="DD9" s="990"/>
      <c r="DE9" s="990"/>
      <c r="DF9" s="991"/>
      <c r="DG9" s="989" t="s">
        <v>563</v>
      </c>
      <c r="DH9" s="990"/>
      <c r="DI9" s="990"/>
      <c r="DJ9" s="990"/>
      <c r="DK9" s="991"/>
      <c r="DL9" s="989" t="s">
        <v>563</v>
      </c>
      <c r="DM9" s="990"/>
      <c r="DN9" s="990"/>
      <c r="DO9" s="990"/>
      <c r="DP9" s="991"/>
      <c r="DQ9" s="989" t="s">
        <v>563</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2244</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5424</v>
      </c>
      <c r="R28" s="1051"/>
      <c r="S28" s="1051"/>
      <c r="T28" s="1051"/>
      <c r="U28" s="1051"/>
      <c r="V28" s="1051">
        <v>5205</v>
      </c>
      <c r="W28" s="1051"/>
      <c r="X28" s="1051"/>
      <c r="Y28" s="1051"/>
      <c r="Z28" s="1051"/>
      <c r="AA28" s="1051">
        <v>219</v>
      </c>
      <c r="AB28" s="1051"/>
      <c r="AC28" s="1051"/>
      <c r="AD28" s="1051"/>
      <c r="AE28" s="1052"/>
      <c r="AF28" s="1053">
        <v>219</v>
      </c>
      <c r="AG28" s="1051"/>
      <c r="AH28" s="1051"/>
      <c r="AI28" s="1051"/>
      <c r="AJ28" s="1054"/>
      <c r="AK28" s="1042">
        <v>352</v>
      </c>
      <c r="AL28" s="1043"/>
      <c r="AM28" s="1043"/>
      <c r="AN28" s="1043"/>
      <c r="AO28" s="1043"/>
      <c r="AP28" s="1043" t="s">
        <v>563</v>
      </c>
      <c r="AQ28" s="1043"/>
      <c r="AR28" s="1043"/>
      <c r="AS28" s="1043"/>
      <c r="AT28" s="1043"/>
      <c r="AU28" s="1043" t="s">
        <v>563</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4658</v>
      </c>
      <c r="R29" s="1039"/>
      <c r="S29" s="1039"/>
      <c r="T29" s="1039"/>
      <c r="U29" s="1039"/>
      <c r="V29" s="1039">
        <v>4450</v>
      </c>
      <c r="W29" s="1039"/>
      <c r="X29" s="1039"/>
      <c r="Y29" s="1039"/>
      <c r="Z29" s="1039"/>
      <c r="AA29" s="1039">
        <v>209</v>
      </c>
      <c r="AB29" s="1039"/>
      <c r="AC29" s="1039"/>
      <c r="AD29" s="1039"/>
      <c r="AE29" s="1040"/>
      <c r="AF29" s="1035">
        <v>209</v>
      </c>
      <c r="AG29" s="1036"/>
      <c r="AH29" s="1036"/>
      <c r="AI29" s="1036"/>
      <c r="AJ29" s="1037"/>
      <c r="AK29" s="980">
        <v>719</v>
      </c>
      <c r="AL29" s="971"/>
      <c r="AM29" s="971"/>
      <c r="AN29" s="971"/>
      <c r="AO29" s="971"/>
      <c r="AP29" s="971" t="s">
        <v>563</v>
      </c>
      <c r="AQ29" s="971"/>
      <c r="AR29" s="971"/>
      <c r="AS29" s="971"/>
      <c r="AT29" s="971"/>
      <c r="AU29" s="971" t="s">
        <v>563</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761</v>
      </c>
      <c r="R30" s="1039"/>
      <c r="S30" s="1039"/>
      <c r="T30" s="1039"/>
      <c r="U30" s="1039"/>
      <c r="V30" s="1039">
        <v>745</v>
      </c>
      <c r="W30" s="1039"/>
      <c r="X30" s="1039"/>
      <c r="Y30" s="1039"/>
      <c r="Z30" s="1039"/>
      <c r="AA30" s="1039">
        <v>16</v>
      </c>
      <c r="AB30" s="1039"/>
      <c r="AC30" s="1039"/>
      <c r="AD30" s="1039"/>
      <c r="AE30" s="1040"/>
      <c r="AF30" s="1035">
        <v>16</v>
      </c>
      <c r="AG30" s="1036"/>
      <c r="AH30" s="1036"/>
      <c r="AI30" s="1036"/>
      <c r="AJ30" s="1037"/>
      <c r="AK30" s="980">
        <v>175</v>
      </c>
      <c r="AL30" s="971"/>
      <c r="AM30" s="971"/>
      <c r="AN30" s="971"/>
      <c r="AO30" s="971"/>
      <c r="AP30" s="971" t="s">
        <v>563</v>
      </c>
      <c r="AQ30" s="971"/>
      <c r="AR30" s="971"/>
      <c r="AS30" s="971"/>
      <c r="AT30" s="971"/>
      <c r="AU30" s="971" t="s">
        <v>563</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995</v>
      </c>
      <c r="R31" s="1039"/>
      <c r="S31" s="1039"/>
      <c r="T31" s="1039"/>
      <c r="U31" s="1039"/>
      <c r="V31" s="1039">
        <v>880</v>
      </c>
      <c r="W31" s="1039"/>
      <c r="X31" s="1039"/>
      <c r="Y31" s="1039"/>
      <c r="Z31" s="1039"/>
      <c r="AA31" s="1039">
        <v>115</v>
      </c>
      <c r="AB31" s="1039"/>
      <c r="AC31" s="1039"/>
      <c r="AD31" s="1039"/>
      <c r="AE31" s="1040"/>
      <c r="AF31" s="1035">
        <v>786</v>
      </c>
      <c r="AG31" s="1036"/>
      <c r="AH31" s="1036"/>
      <c r="AI31" s="1036"/>
      <c r="AJ31" s="1037"/>
      <c r="AK31" s="980" t="s">
        <v>563</v>
      </c>
      <c r="AL31" s="971"/>
      <c r="AM31" s="971"/>
      <c r="AN31" s="971"/>
      <c r="AO31" s="971"/>
      <c r="AP31" s="971">
        <v>2010</v>
      </c>
      <c r="AQ31" s="971"/>
      <c r="AR31" s="971"/>
      <c r="AS31" s="971"/>
      <c r="AT31" s="971"/>
      <c r="AU31" s="971">
        <v>16</v>
      </c>
      <c r="AV31" s="971"/>
      <c r="AW31" s="971"/>
      <c r="AX31" s="971"/>
      <c r="AY31" s="971"/>
      <c r="AZ31" s="1041"/>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393</v>
      </c>
      <c r="C32" s="1031"/>
      <c r="D32" s="1031"/>
      <c r="E32" s="1031"/>
      <c r="F32" s="1031"/>
      <c r="G32" s="1031"/>
      <c r="H32" s="1031"/>
      <c r="I32" s="1031"/>
      <c r="J32" s="1031"/>
      <c r="K32" s="1031"/>
      <c r="L32" s="1031"/>
      <c r="M32" s="1031"/>
      <c r="N32" s="1031"/>
      <c r="O32" s="1031"/>
      <c r="P32" s="1032"/>
      <c r="Q32" s="1038">
        <v>2204</v>
      </c>
      <c r="R32" s="1039"/>
      <c r="S32" s="1039"/>
      <c r="T32" s="1039"/>
      <c r="U32" s="1039"/>
      <c r="V32" s="1039">
        <v>1910</v>
      </c>
      <c r="W32" s="1039"/>
      <c r="X32" s="1039"/>
      <c r="Y32" s="1039"/>
      <c r="Z32" s="1039"/>
      <c r="AA32" s="1039">
        <v>294</v>
      </c>
      <c r="AB32" s="1039"/>
      <c r="AC32" s="1039"/>
      <c r="AD32" s="1039"/>
      <c r="AE32" s="1040"/>
      <c r="AF32" s="1035">
        <v>619</v>
      </c>
      <c r="AG32" s="1036"/>
      <c r="AH32" s="1036"/>
      <c r="AI32" s="1036"/>
      <c r="AJ32" s="1037"/>
      <c r="AK32" s="980" t="s">
        <v>563</v>
      </c>
      <c r="AL32" s="971"/>
      <c r="AM32" s="971"/>
      <c r="AN32" s="971"/>
      <c r="AO32" s="971"/>
      <c r="AP32" s="971">
        <v>6907</v>
      </c>
      <c r="AQ32" s="971"/>
      <c r="AR32" s="971"/>
      <c r="AS32" s="971"/>
      <c r="AT32" s="971"/>
      <c r="AU32" s="971">
        <v>4331</v>
      </c>
      <c r="AV32" s="971"/>
      <c r="AW32" s="971"/>
      <c r="AX32" s="971"/>
      <c r="AY32" s="971"/>
      <c r="AZ32" s="1041"/>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394</v>
      </c>
      <c r="C33" s="1031"/>
      <c r="D33" s="1031"/>
      <c r="E33" s="1031"/>
      <c r="F33" s="1031"/>
      <c r="G33" s="1031"/>
      <c r="H33" s="1031"/>
      <c r="I33" s="1031"/>
      <c r="J33" s="1031"/>
      <c r="K33" s="1031"/>
      <c r="L33" s="1031"/>
      <c r="M33" s="1031"/>
      <c r="N33" s="1031"/>
      <c r="O33" s="1031"/>
      <c r="P33" s="1032"/>
      <c r="Q33" s="1038">
        <v>143</v>
      </c>
      <c r="R33" s="1039"/>
      <c r="S33" s="1039"/>
      <c r="T33" s="1039"/>
      <c r="U33" s="1039"/>
      <c r="V33" s="1039">
        <v>93</v>
      </c>
      <c r="W33" s="1039"/>
      <c r="X33" s="1039"/>
      <c r="Y33" s="1039"/>
      <c r="Z33" s="1039"/>
      <c r="AA33" s="1039">
        <v>50</v>
      </c>
      <c r="AB33" s="1039"/>
      <c r="AC33" s="1039"/>
      <c r="AD33" s="1039"/>
      <c r="AE33" s="1040"/>
      <c r="AF33" s="1035">
        <v>5</v>
      </c>
      <c r="AG33" s="1036"/>
      <c r="AH33" s="1036"/>
      <c r="AI33" s="1036"/>
      <c r="AJ33" s="1037"/>
      <c r="AK33" s="980">
        <v>138</v>
      </c>
      <c r="AL33" s="971"/>
      <c r="AM33" s="971"/>
      <c r="AN33" s="971"/>
      <c r="AO33" s="971"/>
      <c r="AP33" s="971" t="s">
        <v>563</v>
      </c>
      <c r="AQ33" s="971"/>
      <c r="AR33" s="971"/>
      <c r="AS33" s="971"/>
      <c r="AT33" s="971"/>
      <c r="AU33" s="971" t="s">
        <v>563</v>
      </c>
      <c r="AV33" s="971"/>
      <c r="AW33" s="971"/>
      <c r="AX33" s="971"/>
      <c r="AY33" s="971"/>
      <c r="AZ33" s="1041"/>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396</v>
      </c>
      <c r="C34" s="1031"/>
      <c r="D34" s="1031"/>
      <c r="E34" s="1031"/>
      <c r="F34" s="1031"/>
      <c r="G34" s="1031"/>
      <c r="H34" s="1031"/>
      <c r="I34" s="1031"/>
      <c r="J34" s="1031"/>
      <c r="K34" s="1031"/>
      <c r="L34" s="1031"/>
      <c r="M34" s="1031"/>
      <c r="N34" s="1031"/>
      <c r="O34" s="1031"/>
      <c r="P34" s="1032"/>
      <c r="Q34" s="1038">
        <v>478</v>
      </c>
      <c r="R34" s="1039"/>
      <c r="S34" s="1039"/>
      <c r="T34" s="1039"/>
      <c r="U34" s="1039"/>
      <c r="V34" s="1039">
        <v>357</v>
      </c>
      <c r="W34" s="1039"/>
      <c r="X34" s="1039"/>
      <c r="Y34" s="1039"/>
      <c r="Z34" s="1039"/>
      <c r="AA34" s="1039">
        <v>121</v>
      </c>
      <c r="AB34" s="1039"/>
      <c r="AC34" s="1039"/>
      <c r="AD34" s="1039"/>
      <c r="AE34" s="1040"/>
      <c r="AF34" s="1035">
        <v>48</v>
      </c>
      <c r="AG34" s="1036"/>
      <c r="AH34" s="1036"/>
      <c r="AI34" s="1036"/>
      <c r="AJ34" s="1037"/>
      <c r="AK34" s="980">
        <v>328</v>
      </c>
      <c r="AL34" s="971"/>
      <c r="AM34" s="971"/>
      <c r="AN34" s="971"/>
      <c r="AO34" s="971"/>
      <c r="AP34" s="971" t="s">
        <v>563</v>
      </c>
      <c r="AQ34" s="971"/>
      <c r="AR34" s="971"/>
      <c r="AS34" s="971"/>
      <c r="AT34" s="971"/>
      <c r="AU34" s="971" t="s">
        <v>563</v>
      </c>
      <c r="AV34" s="971"/>
      <c r="AW34" s="971"/>
      <c r="AX34" s="971"/>
      <c r="AY34" s="971"/>
      <c r="AZ34" s="1041"/>
      <c r="BA34" s="1041"/>
      <c r="BB34" s="1041"/>
      <c r="BC34" s="1041"/>
      <c r="BD34" s="1041"/>
      <c r="BE34" s="972" t="s">
        <v>395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1902</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400</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557</v>
      </c>
      <c r="C68" s="986"/>
      <c r="D68" s="986"/>
      <c r="E68" s="986"/>
      <c r="F68" s="986"/>
      <c r="G68" s="986"/>
      <c r="H68" s="986"/>
      <c r="I68" s="986"/>
      <c r="J68" s="986"/>
      <c r="K68" s="986"/>
      <c r="L68" s="986"/>
      <c r="M68" s="986"/>
      <c r="N68" s="986"/>
      <c r="O68" s="986"/>
      <c r="P68" s="987"/>
      <c r="Q68" s="988">
        <v>5048</v>
      </c>
      <c r="R68" s="982"/>
      <c r="S68" s="982"/>
      <c r="T68" s="982"/>
      <c r="U68" s="982"/>
      <c r="V68" s="982">
        <v>4653</v>
      </c>
      <c r="W68" s="982"/>
      <c r="X68" s="982"/>
      <c r="Y68" s="982"/>
      <c r="Z68" s="982"/>
      <c r="AA68" s="982">
        <v>395</v>
      </c>
      <c r="AB68" s="982"/>
      <c r="AC68" s="982"/>
      <c r="AD68" s="982"/>
      <c r="AE68" s="982"/>
      <c r="AF68" s="982">
        <v>395</v>
      </c>
      <c r="AG68" s="982"/>
      <c r="AH68" s="982"/>
      <c r="AI68" s="982"/>
      <c r="AJ68" s="982"/>
      <c r="AK68" s="982" t="s">
        <v>563</v>
      </c>
      <c r="AL68" s="982"/>
      <c r="AM68" s="982"/>
      <c r="AN68" s="982"/>
      <c r="AO68" s="982"/>
      <c r="AP68" s="982">
        <v>5337</v>
      </c>
      <c r="AQ68" s="982"/>
      <c r="AR68" s="982"/>
      <c r="AS68" s="982"/>
      <c r="AT68" s="982"/>
      <c r="AU68" s="982">
        <v>870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558</v>
      </c>
      <c r="C69" s="975"/>
      <c r="D69" s="975"/>
      <c r="E69" s="975"/>
      <c r="F69" s="975"/>
      <c r="G69" s="975"/>
      <c r="H69" s="975"/>
      <c r="I69" s="975"/>
      <c r="J69" s="975"/>
      <c r="K69" s="975"/>
      <c r="L69" s="975"/>
      <c r="M69" s="975"/>
      <c r="N69" s="975"/>
      <c r="O69" s="975"/>
      <c r="P69" s="976"/>
      <c r="Q69" s="977">
        <v>2144</v>
      </c>
      <c r="R69" s="971"/>
      <c r="S69" s="971"/>
      <c r="T69" s="971"/>
      <c r="U69" s="971"/>
      <c r="V69" s="971">
        <v>2082</v>
      </c>
      <c r="W69" s="971"/>
      <c r="X69" s="971"/>
      <c r="Y69" s="971"/>
      <c r="Z69" s="971"/>
      <c r="AA69" s="971">
        <v>62</v>
      </c>
      <c r="AB69" s="971"/>
      <c r="AC69" s="971"/>
      <c r="AD69" s="971"/>
      <c r="AE69" s="971"/>
      <c r="AF69" s="971">
        <v>62</v>
      </c>
      <c r="AG69" s="971"/>
      <c r="AH69" s="971"/>
      <c r="AI69" s="971"/>
      <c r="AJ69" s="971"/>
      <c r="AK69" s="971" t="s">
        <v>563</v>
      </c>
      <c r="AL69" s="971"/>
      <c r="AM69" s="971"/>
      <c r="AN69" s="971"/>
      <c r="AO69" s="971"/>
      <c r="AP69" s="971">
        <v>762</v>
      </c>
      <c r="AQ69" s="971"/>
      <c r="AR69" s="971"/>
      <c r="AS69" s="971"/>
      <c r="AT69" s="971"/>
      <c r="AU69" s="971">
        <v>356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559</v>
      </c>
      <c r="C70" s="975"/>
      <c r="D70" s="975"/>
      <c r="E70" s="975"/>
      <c r="F70" s="975"/>
      <c r="G70" s="975"/>
      <c r="H70" s="975"/>
      <c r="I70" s="975"/>
      <c r="J70" s="975"/>
      <c r="K70" s="975"/>
      <c r="L70" s="975"/>
      <c r="M70" s="975"/>
      <c r="N70" s="975"/>
      <c r="O70" s="975"/>
      <c r="P70" s="976"/>
      <c r="Q70" s="977">
        <v>7869</v>
      </c>
      <c r="R70" s="971"/>
      <c r="S70" s="971"/>
      <c r="T70" s="971"/>
      <c r="U70" s="971"/>
      <c r="V70" s="971">
        <v>7783</v>
      </c>
      <c r="W70" s="971"/>
      <c r="X70" s="971"/>
      <c r="Y70" s="971"/>
      <c r="Z70" s="971"/>
      <c r="AA70" s="971">
        <v>85</v>
      </c>
      <c r="AB70" s="971"/>
      <c r="AC70" s="971"/>
      <c r="AD70" s="971"/>
      <c r="AE70" s="971"/>
      <c r="AF70" s="971">
        <v>85</v>
      </c>
      <c r="AG70" s="971"/>
      <c r="AH70" s="971"/>
      <c r="AI70" s="971"/>
      <c r="AJ70" s="971"/>
      <c r="AK70" s="971">
        <v>52</v>
      </c>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560</v>
      </c>
      <c r="C71" s="975"/>
      <c r="D71" s="975"/>
      <c r="E71" s="975"/>
      <c r="F71" s="975"/>
      <c r="G71" s="975"/>
      <c r="H71" s="975"/>
      <c r="I71" s="975"/>
      <c r="J71" s="975"/>
      <c r="K71" s="975"/>
      <c r="L71" s="975"/>
      <c r="M71" s="975"/>
      <c r="N71" s="975"/>
      <c r="O71" s="975"/>
      <c r="P71" s="976"/>
      <c r="Q71" s="977">
        <v>43</v>
      </c>
      <c r="R71" s="971"/>
      <c r="S71" s="971"/>
      <c r="T71" s="971"/>
      <c r="U71" s="971"/>
      <c r="V71" s="971">
        <v>38</v>
      </c>
      <c r="W71" s="971"/>
      <c r="X71" s="971"/>
      <c r="Y71" s="971"/>
      <c r="Z71" s="971"/>
      <c r="AA71" s="971">
        <v>5</v>
      </c>
      <c r="AB71" s="971"/>
      <c r="AC71" s="971"/>
      <c r="AD71" s="971"/>
      <c r="AE71" s="971"/>
      <c r="AF71" s="971">
        <v>5</v>
      </c>
      <c r="AG71" s="971"/>
      <c r="AH71" s="971"/>
      <c r="AI71" s="971"/>
      <c r="AJ71" s="971"/>
      <c r="AK71" s="971">
        <v>26</v>
      </c>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561</v>
      </c>
      <c r="C72" s="975"/>
      <c r="D72" s="975"/>
      <c r="E72" s="975"/>
      <c r="F72" s="975"/>
      <c r="G72" s="975"/>
      <c r="H72" s="975"/>
      <c r="I72" s="975"/>
      <c r="J72" s="975"/>
      <c r="K72" s="975"/>
      <c r="L72" s="975"/>
      <c r="M72" s="975"/>
      <c r="N72" s="975"/>
      <c r="O72" s="975"/>
      <c r="P72" s="976"/>
      <c r="Q72" s="977">
        <v>369</v>
      </c>
      <c r="R72" s="971"/>
      <c r="S72" s="971"/>
      <c r="T72" s="971"/>
      <c r="U72" s="971"/>
      <c r="V72" s="971">
        <v>358</v>
      </c>
      <c r="W72" s="971"/>
      <c r="X72" s="971"/>
      <c r="Y72" s="971"/>
      <c r="Z72" s="971"/>
      <c r="AA72" s="971">
        <v>10</v>
      </c>
      <c r="AB72" s="971"/>
      <c r="AC72" s="971"/>
      <c r="AD72" s="971"/>
      <c r="AE72" s="971"/>
      <c r="AF72" s="971">
        <v>10</v>
      </c>
      <c r="AG72" s="971"/>
      <c r="AH72" s="971"/>
      <c r="AI72" s="971"/>
      <c r="AJ72" s="971"/>
      <c r="AK72" s="971">
        <v>249</v>
      </c>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562</v>
      </c>
      <c r="C73" s="975"/>
      <c r="D73" s="975"/>
      <c r="E73" s="975"/>
      <c r="F73" s="975"/>
      <c r="G73" s="975"/>
      <c r="H73" s="975"/>
      <c r="I73" s="975"/>
      <c r="J73" s="975"/>
      <c r="K73" s="975"/>
      <c r="L73" s="975"/>
      <c r="M73" s="975"/>
      <c r="N73" s="975"/>
      <c r="O73" s="975"/>
      <c r="P73" s="976"/>
      <c r="Q73" s="977">
        <v>241808</v>
      </c>
      <c r="R73" s="971"/>
      <c r="S73" s="971"/>
      <c r="T73" s="971"/>
      <c r="U73" s="971"/>
      <c r="V73" s="971">
        <v>236655</v>
      </c>
      <c r="W73" s="971"/>
      <c r="X73" s="971"/>
      <c r="Y73" s="971"/>
      <c r="Z73" s="971"/>
      <c r="AA73" s="971">
        <v>5153</v>
      </c>
      <c r="AB73" s="971"/>
      <c r="AC73" s="971"/>
      <c r="AD73" s="971"/>
      <c r="AE73" s="971"/>
      <c r="AF73" s="971">
        <v>5153</v>
      </c>
      <c r="AG73" s="971"/>
      <c r="AH73" s="971"/>
      <c r="AI73" s="971"/>
      <c r="AJ73" s="971"/>
      <c r="AK73" s="971">
        <v>5058</v>
      </c>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x14ac:dyDescent="0.2">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3132448</v>
      </c>
      <c r="AB110" s="889"/>
      <c r="AC110" s="889"/>
      <c r="AD110" s="889"/>
      <c r="AE110" s="890"/>
      <c r="AF110" s="891">
        <v>3163171</v>
      </c>
      <c r="AG110" s="889"/>
      <c r="AH110" s="889"/>
      <c r="AI110" s="889"/>
      <c r="AJ110" s="890"/>
      <c r="AK110" s="891">
        <v>3102424</v>
      </c>
      <c r="AL110" s="889"/>
      <c r="AM110" s="889"/>
      <c r="AN110" s="889"/>
      <c r="AO110" s="890"/>
      <c r="AP110" s="892">
        <v>24</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28896399</v>
      </c>
      <c r="BR110" s="842"/>
      <c r="BS110" s="842"/>
      <c r="BT110" s="842"/>
      <c r="BU110" s="842"/>
      <c r="BV110" s="842">
        <v>26891786</v>
      </c>
      <c r="BW110" s="842"/>
      <c r="BX110" s="842"/>
      <c r="BY110" s="842"/>
      <c r="BZ110" s="842"/>
      <c r="CA110" s="842">
        <v>24906722</v>
      </c>
      <c r="CB110" s="842"/>
      <c r="CC110" s="842"/>
      <c r="CD110" s="842"/>
      <c r="CE110" s="842"/>
      <c r="CF110" s="866">
        <v>193.1</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v>4777</v>
      </c>
      <c r="BR111" s="817"/>
      <c r="BS111" s="817"/>
      <c r="BT111" s="817"/>
      <c r="BU111" s="817"/>
      <c r="BV111" s="817">
        <v>3186</v>
      </c>
      <c r="BW111" s="817"/>
      <c r="BX111" s="817"/>
      <c r="BY111" s="817"/>
      <c r="BZ111" s="817"/>
      <c r="CA111" s="817">
        <v>1593</v>
      </c>
      <c r="CB111" s="817"/>
      <c r="CC111" s="817"/>
      <c r="CD111" s="817"/>
      <c r="CE111" s="817"/>
      <c r="CF111" s="875">
        <v>0</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v>4777</v>
      </c>
      <c r="DH111" s="817"/>
      <c r="DI111" s="817"/>
      <c r="DJ111" s="817"/>
      <c r="DK111" s="817"/>
      <c r="DL111" s="817">
        <v>3186</v>
      </c>
      <c r="DM111" s="817"/>
      <c r="DN111" s="817"/>
      <c r="DO111" s="817"/>
      <c r="DP111" s="817"/>
      <c r="DQ111" s="817">
        <v>1593</v>
      </c>
      <c r="DR111" s="817"/>
      <c r="DS111" s="817"/>
      <c r="DT111" s="817"/>
      <c r="DU111" s="817"/>
      <c r="DV111" s="794">
        <v>0</v>
      </c>
      <c r="DW111" s="794"/>
      <c r="DX111" s="794"/>
      <c r="DY111" s="794"/>
      <c r="DZ111" s="795"/>
    </row>
    <row r="112" spans="1:131" s="230" customFormat="1" ht="26.25" customHeight="1" x14ac:dyDescent="0.2">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4007465</v>
      </c>
      <c r="BR112" s="817"/>
      <c r="BS112" s="817"/>
      <c r="BT112" s="817"/>
      <c r="BU112" s="817"/>
      <c r="BV112" s="817">
        <v>4516611</v>
      </c>
      <c r="BW112" s="817"/>
      <c r="BX112" s="817"/>
      <c r="BY112" s="817"/>
      <c r="BZ112" s="817"/>
      <c r="CA112" s="817">
        <v>4347008</v>
      </c>
      <c r="CB112" s="817"/>
      <c r="CC112" s="817"/>
      <c r="CD112" s="817"/>
      <c r="CE112" s="817"/>
      <c r="CF112" s="875">
        <v>33.700000000000003</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359245</v>
      </c>
      <c r="AB113" s="919"/>
      <c r="AC113" s="919"/>
      <c r="AD113" s="919"/>
      <c r="AE113" s="920"/>
      <c r="AF113" s="921">
        <v>271256</v>
      </c>
      <c r="AG113" s="919"/>
      <c r="AH113" s="919"/>
      <c r="AI113" s="919"/>
      <c r="AJ113" s="920"/>
      <c r="AK113" s="921">
        <v>354060</v>
      </c>
      <c r="AL113" s="919"/>
      <c r="AM113" s="919"/>
      <c r="AN113" s="919"/>
      <c r="AO113" s="920"/>
      <c r="AP113" s="922">
        <v>2.7</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1435419</v>
      </c>
      <c r="BR113" s="817"/>
      <c r="BS113" s="817"/>
      <c r="BT113" s="817"/>
      <c r="BU113" s="817"/>
      <c r="BV113" s="817">
        <v>1235037</v>
      </c>
      <c r="BW113" s="817"/>
      <c r="BX113" s="817"/>
      <c r="BY113" s="817"/>
      <c r="BZ113" s="817"/>
      <c r="CA113" s="817">
        <v>1226416</v>
      </c>
      <c r="CB113" s="817"/>
      <c r="CC113" s="817"/>
      <c r="CD113" s="817"/>
      <c r="CE113" s="817"/>
      <c r="CF113" s="875">
        <v>9.5</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142463</v>
      </c>
      <c r="AB114" s="780"/>
      <c r="AC114" s="780"/>
      <c r="AD114" s="780"/>
      <c r="AE114" s="781"/>
      <c r="AF114" s="782">
        <v>171339</v>
      </c>
      <c r="AG114" s="780"/>
      <c r="AH114" s="780"/>
      <c r="AI114" s="780"/>
      <c r="AJ114" s="781"/>
      <c r="AK114" s="782">
        <v>236610</v>
      </c>
      <c r="AL114" s="780"/>
      <c r="AM114" s="780"/>
      <c r="AN114" s="780"/>
      <c r="AO114" s="781"/>
      <c r="AP114" s="824">
        <v>1.8</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1022066</v>
      </c>
      <c r="BR114" s="817"/>
      <c r="BS114" s="817"/>
      <c r="BT114" s="817"/>
      <c r="BU114" s="817"/>
      <c r="BV114" s="817">
        <v>1005415</v>
      </c>
      <c r="BW114" s="817"/>
      <c r="BX114" s="817"/>
      <c r="BY114" s="817"/>
      <c r="BZ114" s="817"/>
      <c r="CA114" s="817">
        <v>1001299</v>
      </c>
      <c r="CB114" s="817"/>
      <c r="CC114" s="817"/>
      <c r="CD114" s="817"/>
      <c r="CE114" s="817"/>
      <c r="CF114" s="875">
        <v>7.8</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1589</v>
      </c>
      <c r="AB115" s="919"/>
      <c r="AC115" s="919"/>
      <c r="AD115" s="919"/>
      <c r="AE115" s="920"/>
      <c r="AF115" s="921">
        <v>1591</v>
      </c>
      <c r="AG115" s="919"/>
      <c r="AH115" s="919"/>
      <c r="AI115" s="919"/>
      <c r="AJ115" s="920"/>
      <c r="AK115" s="921">
        <v>1592</v>
      </c>
      <c r="AL115" s="919"/>
      <c r="AM115" s="919"/>
      <c r="AN115" s="919"/>
      <c r="AO115" s="920"/>
      <c r="AP115" s="922">
        <v>0</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3635745</v>
      </c>
      <c r="AB117" s="903"/>
      <c r="AC117" s="903"/>
      <c r="AD117" s="903"/>
      <c r="AE117" s="904"/>
      <c r="AF117" s="905">
        <v>3607357</v>
      </c>
      <c r="AG117" s="903"/>
      <c r="AH117" s="903"/>
      <c r="AI117" s="903"/>
      <c r="AJ117" s="904"/>
      <c r="AK117" s="905">
        <v>3694686</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443</v>
      </c>
      <c r="BP119" s="878"/>
      <c r="BQ119" s="879">
        <v>35366126</v>
      </c>
      <c r="BR119" s="845"/>
      <c r="BS119" s="845"/>
      <c r="BT119" s="845"/>
      <c r="BU119" s="845"/>
      <c r="BV119" s="845">
        <v>33652035</v>
      </c>
      <c r="BW119" s="845"/>
      <c r="BX119" s="845"/>
      <c r="BY119" s="845"/>
      <c r="BZ119" s="845"/>
      <c r="CA119" s="845">
        <v>31483038</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v>1589</v>
      </c>
      <c r="AB120" s="780"/>
      <c r="AC120" s="780"/>
      <c r="AD120" s="780"/>
      <c r="AE120" s="781"/>
      <c r="AF120" s="782">
        <v>1591</v>
      </c>
      <c r="AG120" s="780"/>
      <c r="AH120" s="780"/>
      <c r="AI120" s="780"/>
      <c r="AJ120" s="781"/>
      <c r="AK120" s="782">
        <v>1592</v>
      </c>
      <c r="AL120" s="780"/>
      <c r="AM120" s="780"/>
      <c r="AN120" s="780"/>
      <c r="AO120" s="781"/>
      <c r="AP120" s="824">
        <v>0</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11455402</v>
      </c>
      <c r="BR120" s="842"/>
      <c r="BS120" s="842"/>
      <c r="BT120" s="842"/>
      <c r="BU120" s="842"/>
      <c r="BV120" s="842">
        <v>11596995</v>
      </c>
      <c r="BW120" s="842"/>
      <c r="BX120" s="842"/>
      <c r="BY120" s="842"/>
      <c r="BZ120" s="842"/>
      <c r="CA120" s="842">
        <v>11210738</v>
      </c>
      <c r="CB120" s="842"/>
      <c r="CC120" s="842"/>
      <c r="CD120" s="842"/>
      <c r="CE120" s="842"/>
      <c r="CF120" s="866">
        <v>86.9</v>
      </c>
      <c r="CG120" s="867"/>
      <c r="CH120" s="867"/>
      <c r="CI120" s="867"/>
      <c r="CJ120" s="867"/>
      <c r="CK120" s="868" t="s">
        <v>447</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3977954</v>
      </c>
      <c r="DH120" s="842"/>
      <c r="DI120" s="842"/>
      <c r="DJ120" s="842"/>
      <c r="DK120" s="842"/>
      <c r="DL120" s="842">
        <v>4479747</v>
      </c>
      <c r="DM120" s="842"/>
      <c r="DN120" s="842"/>
      <c r="DO120" s="842"/>
      <c r="DP120" s="842"/>
      <c r="DQ120" s="842">
        <v>4330928</v>
      </c>
      <c r="DR120" s="842"/>
      <c r="DS120" s="842"/>
      <c r="DT120" s="842"/>
      <c r="DU120" s="842"/>
      <c r="DV120" s="843">
        <v>33.6</v>
      </c>
      <c r="DW120" s="843"/>
      <c r="DX120" s="843"/>
      <c r="DY120" s="843"/>
      <c r="DZ120" s="844"/>
    </row>
    <row r="121" spans="1:130" s="230" customFormat="1" ht="26.25" customHeight="1" x14ac:dyDescent="0.2">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1060101</v>
      </c>
      <c r="BR121" s="817"/>
      <c r="BS121" s="817"/>
      <c r="BT121" s="817"/>
      <c r="BU121" s="817"/>
      <c r="BV121" s="817">
        <v>1515005</v>
      </c>
      <c r="BW121" s="817"/>
      <c r="BX121" s="817"/>
      <c r="BY121" s="817"/>
      <c r="BZ121" s="817"/>
      <c r="CA121" s="817">
        <v>769078</v>
      </c>
      <c r="CB121" s="817"/>
      <c r="CC121" s="817"/>
      <c r="CD121" s="817"/>
      <c r="CE121" s="817"/>
      <c r="CF121" s="875">
        <v>6</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v>29511</v>
      </c>
      <c r="DH121" s="817"/>
      <c r="DI121" s="817"/>
      <c r="DJ121" s="817"/>
      <c r="DK121" s="817"/>
      <c r="DL121" s="817">
        <v>36864</v>
      </c>
      <c r="DM121" s="817"/>
      <c r="DN121" s="817"/>
      <c r="DO121" s="817"/>
      <c r="DP121" s="817"/>
      <c r="DQ121" s="817">
        <v>16080</v>
      </c>
      <c r="DR121" s="817"/>
      <c r="DS121" s="817"/>
      <c r="DT121" s="817"/>
      <c r="DU121" s="817"/>
      <c r="DV121" s="794">
        <v>0.1</v>
      </c>
      <c r="DW121" s="794"/>
      <c r="DX121" s="794"/>
      <c r="DY121" s="794"/>
      <c r="DZ121" s="795"/>
    </row>
    <row r="122" spans="1:130" s="230" customFormat="1" ht="26.25" customHeight="1" x14ac:dyDescent="0.2">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27993754</v>
      </c>
      <c r="BR122" s="845"/>
      <c r="BS122" s="845"/>
      <c r="BT122" s="845"/>
      <c r="BU122" s="845"/>
      <c r="BV122" s="845">
        <v>25941188</v>
      </c>
      <c r="BW122" s="845"/>
      <c r="BX122" s="845"/>
      <c r="BY122" s="845"/>
      <c r="BZ122" s="845"/>
      <c r="CA122" s="845">
        <v>23986201</v>
      </c>
      <c r="CB122" s="845"/>
      <c r="CC122" s="845"/>
      <c r="CD122" s="845"/>
      <c r="CE122" s="845"/>
      <c r="CF122" s="846">
        <v>185.9</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451</v>
      </c>
      <c r="BP123" s="878"/>
      <c r="BQ123" s="832">
        <v>40509257</v>
      </c>
      <c r="BR123" s="833"/>
      <c r="BS123" s="833"/>
      <c r="BT123" s="833"/>
      <c r="BU123" s="833"/>
      <c r="BV123" s="833">
        <v>39053188</v>
      </c>
      <c r="BW123" s="833"/>
      <c r="BX123" s="833"/>
      <c r="BY123" s="833"/>
      <c r="BZ123" s="833"/>
      <c r="CA123" s="833">
        <v>35966017</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257362</v>
      </c>
      <c r="AB128" s="801"/>
      <c r="AC128" s="801"/>
      <c r="AD128" s="801"/>
      <c r="AE128" s="802"/>
      <c r="AF128" s="803">
        <v>266889</v>
      </c>
      <c r="AG128" s="801"/>
      <c r="AH128" s="801"/>
      <c r="AI128" s="801"/>
      <c r="AJ128" s="802"/>
      <c r="AK128" s="803">
        <v>252612</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12.73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15820436</v>
      </c>
      <c r="AB129" s="780"/>
      <c r="AC129" s="780"/>
      <c r="AD129" s="780"/>
      <c r="AE129" s="781"/>
      <c r="AF129" s="782">
        <v>15580626</v>
      </c>
      <c r="AG129" s="780"/>
      <c r="AH129" s="780"/>
      <c r="AI129" s="780"/>
      <c r="AJ129" s="781"/>
      <c r="AK129" s="782">
        <v>15643849</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17.73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2927839</v>
      </c>
      <c r="AB130" s="780"/>
      <c r="AC130" s="780"/>
      <c r="AD130" s="780"/>
      <c r="AE130" s="781"/>
      <c r="AF130" s="782">
        <v>2918095</v>
      </c>
      <c r="AG130" s="780"/>
      <c r="AH130" s="780"/>
      <c r="AI130" s="780"/>
      <c r="AJ130" s="781"/>
      <c r="AK130" s="782">
        <v>2743754</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12892597</v>
      </c>
      <c r="AB131" s="764"/>
      <c r="AC131" s="764"/>
      <c r="AD131" s="764"/>
      <c r="AE131" s="765"/>
      <c r="AF131" s="766">
        <v>12662531</v>
      </c>
      <c r="AG131" s="764"/>
      <c r="AH131" s="764"/>
      <c r="AI131" s="764"/>
      <c r="AJ131" s="765"/>
      <c r="AK131" s="766">
        <v>12900095</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3.4945946110000001</v>
      </c>
      <c r="AB132" s="745"/>
      <c r="AC132" s="745"/>
      <c r="AD132" s="745"/>
      <c r="AE132" s="746"/>
      <c r="AF132" s="747">
        <v>3.3356127619999998</v>
      </c>
      <c r="AG132" s="745"/>
      <c r="AH132" s="745"/>
      <c r="AI132" s="745"/>
      <c r="AJ132" s="746"/>
      <c r="AK132" s="747">
        <v>5.413292931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2.1</v>
      </c>
      <c r="AB133" s="724"/>
      <c r="AC133" s="724"/>
      <c r="AD133" s="724"/>
      <c r="AE133" s="725"/>
      <c r="AF133" s="723">
        <v>2.9</v>
      </c>
      <c r="AG133" s="724"/>
      <c r="AH133" s="724"/>
      <c r="AI133" s="724"/>
      <c r="AJ133" s="725"/>
      <c r="AK133" s="723">
        <v>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G0XeiwpbIWq2ntA/7mLjJsSFskaCbQWDPdt7gkGADo2giC9t3o96WE6HnqTLxMztvF2yGL3YqKdSXFIqFDBBg==" saltValue="vGsZ9S6HhjcSrH+YODFpY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V3KcOsyE419B3yodkNH0R8AG2pWgmp9RcNKFx5lAvuuU8LrVLnF8b1KAJKVwj4VQdYVXinHVVtgnD1v+0uXGFw==" saltValue="gNDvak90gOEZgsh2omOs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JxCPkyy9UHMfQSRt5mMCv7hq8PO/V5AnGHhdPT6U/1+R6dhXtecKyEog7FCWoFxPHOL3ocpvl7J6co6i5nrW/Q==" saltValue="FcYEE6QQlSAl1OQEF3If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3708211</v>
      </c>
      <c r="AP9" s="281">
        <v>61927</v>
      </c>
      <c r="AQ9" s="282">
        <v>66486</v>
      </c>
      <c r="AR9" s="283">
        <v>-6.9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768144</v>
      </c>
      <c r="AP10" s="284">
        <v>12828</v>
      </c>
      <c r="AQ10" s="285">
        <v>6147</v>
      </c>
      <c r="AR10" s="286">
        <v>108.7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v>85587</v>
      </c>
      <c r="AP11" s="284">
        <v>1429</v>
      </c>
      <c r="AQ11" s="285">
        <v>1219</v>
      </c>
      <c r="AR11" s="286">
        <v>17.2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489</v>
      </c>
      <c r="AP12" s="284" t="s">
        <v>489</v>
      </c>
      <c r="AQ12" s="285">
        <v>9</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181703</v>
      </c>
      <c r="AP13" s="284">
        <v>3034</v>
      </c>
      <c r="AQ13" s="285">
        <v>2955</v>
      </c>
      <c r="AR13" s="286">
        <v>2.7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79809</v>
      </c>
      <c r="AP14" s="284">
        <v>1333</v>
      </c>
      <c r="AQ14" s="285">
        <v>1434</v>
      </c>
      <c r="AR14" s="286">
        <v>-7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-238850</v>
      </c>
      <c r="AP15" s="284">
        <v>-3989</v>
      </c>
      <c r="AQ15" s="285">
        <v>-3102</v>
      </c>
      <c r="AR15" s="286">
        <v>28.6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4584604</v>
      </c>
      <c r="AP16" s="284">
        <v>76563</v>
      </c>
      <c r="AQ16" s="285">
        <v>75147</v>
      </c>
      <c r="AR16" s="286">
        <v>1.9</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6.13</v>
      </c>
      <c r="AP21" s="298">
        <v>6.62</v>
      </c>
      <c r="AQ21" s="299">
        <v>-0.49</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97.9</v>
      </c>
      <c r="AP22" s="303">
        <v>98.3</v>
      </c>
      <c r="AQ22" s="304">
        <v>-0.4</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3102424</v>
      </c>
      <c r="AP32" s="312">
        <v>51811</v>
      </c>
      <c r="AQ32" s="313">
        <v>34847</v>
      </c>
      <c r="AR32" s="314">
        <v>48.7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489</v>
      </c>
      <c r="AP34" s="312" t="s">
        <v>489</v>
      </c>
      <c r="AQ34" s="313">
        <v>5</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354060</v>
      </c>
      <c r="AP35" s="312">
        <v>5913</v>
      </c>
      <c r="AQ35" s="313">
        <v>8260</v>
      </c>
      <c r="AR35" s="314">
        <v>-28.4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236610</v>
      </c>
      <c r="AP36" s="312">
        <v>3951</v>
      </c>
      <c r="AQ36" s="313">
        <v>1689</v>
      </c>
      <c r="AR36" s="314">
        <v>133.9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v>1592</v>
      </c>
      <c r="AP37" s="312">
        <v>27</v>
      </c>
      <c r="AQ37" s="313">
        <v>748</v>
      </c>
      <c r="AR37" s="314">
        <v>-96.4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489</v>
      </c>
      <c r="AP38" s="315" t="s">
        <v>489</v>
      </c>
      <c r="AQ38" s="316">
        <v>1</v>
      </c>
      <c r="AR38" s="304" t="s">
        <v>489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-252612</v>
      </c>
      <c r="AP39" s="312">
        <v>-4219</v>
      </c>
      <c r="AQ39" s="313">
        <v>-5762</v>
      </c>
      <c r="AR39" s="314">
        <v>-26.8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-2743754</v>
      </c>
      <c r="AP40" s="312">
        <v>-45821</v>
      </c>
      <c r="AQ40" s="313">
        <v>-27609</v>
      </c>
      <c r="AR40" s="314">
        <v>66</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698320</v>
      </c>
      <c r="AP41" s="312">
        <v>11662</v>
      </c>
      <c r="AQ41" s="313">
        <v>12179</v>
      </c>
      <c r="AR41" s="314">
        <v>-4.2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5360078</v>
      </c>
      <c r="AN51" s="334">
        <v>88958</v>
      </c>
      <c r="AO51" s="335">
        <v>-5</v>
      </c>
      <c r="AP51" s="336">
        <v>45588</v>
      </c>
      <c r="AQ51" s="337">
        <v>8.6999999999999993</v>
      </c>
      <c r="AR51" s="338">
        <v>-13.7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4719023</v>
      </c>
      <c r="AN52" s="342">
        <v>78319</v>
      </c>
      <c r="AO52" s="343">
        <v>46.5</v>
      </c>
      <c r="AP52" s="344">
        <v>24150</v>
      </c>
      <c r="AQ52" s="345">
        <v>3.4</v>
      </c>
      <c r="AR52" s="346">
        <v>43.1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4755073</v>
      </c>
      <c r="AN53" s="334">
        <v>79037</v>
      </c>
      <c r="AO53" s="335">
        <v>-11.2</v>
      </c>
      <c r="AP53" s="336">
        <v>45483</v>
      </c>
      <c r="AQ53" s="337">
        <v>-0.2</v>
      </c>
      <c r="AR53" s="338">
        <v>-11</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3416486</v>
      </c>
      <c r="AN54" s="342">
        <v>56787</v>
      </c>
      <c r="AO54" s="343">
        <v>-27.5</v>
      </c>
      <c r="AP54" s="344">
        <v>24241</v>
      </c>
      <c r="AQ54" s="345">
        <v>0.4</v>
      </c>
      <c r="AR54" s="346">
        <v>-27.9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6008614</v>
      </c>
      <c r="AN55" s="334">
        <v>99808</v>
      </c>
      <c r="AO55" s="335">
        <v>26.3</v>
      </c>
      <c r="AP55" s="336">
        <v>45945</v>
      </c>
      <c r="AQ55" s="337">
        <v>1</v>
      </c>
      <c r="AR55" s="338">
        <v>25.3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3186896</v>
      </c>
      <c r="AN56" s="342">
        <v>52937</v>
      </c>
      <c r="AO56" s="343">
        <v>-6.8</v>
      </c>
      <c r="AP56" s="344">
        <v>25180</v>
      </c>
      <c r="AQ56" s="345">
        <v>3.9</v>
      </c>
      <c r="AR56" s="346">
        <v>-10.7</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3058836</v>
      </c>
      <c r="AN57" s="334">
        <v>50862</v>
      </c>
      <c r="AO57" s="335">
        <v>-49</v>
      </c>
      <c r="AP57" s="336">
        <v>44475</v>
      </c>
      <c r="AQ57" s="337">
        <v>-3.2</v>
      </c>
      <c r="AR57" s="338">
        <v>-45.8</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1227091</v>
      </c>
      <c r="AN58" s="342">
        <v>20404</v>
      </c>
      <c r="AO58" s="343">
        <v>-61.5</v>
      </c>
      <c r="AP58" s="344">
        <v>24780</v>
      </c>
      <c r="AQ58" s="345">
        <v>-1.6</v>
      </c>
      <c r="AR58" s="346">
        <v>-59.9</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2470784</v>
      </c>
      <c r="AN59" s="334">
        <v>41262</v>
      </c>
      <c r="AO59" s="335">
        <v>-18.899999999999999</v>
      </c>
      <c r="AP59" s="336">
        <v>45982</v>
      </c>
      <c r="AQ59" s="337">
        <v>3.4</v>
      </c>
      <c r="AR59" s="338">
        <v>-22.3</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1393833</v>
      </c>
      <c r="AN60" s="342">
        <v>23277</v>
      </c>
      <c r="AO60" s="343">
        <v>14.1</v>
      </c>
      <c r="AP60" s="344">
        <v>25583</v>
      </c>
      <c r="AQ60" s="345">
        <v>3.2</v>
      </c>
      <c r="AR60" s="346">
        <v>10.9</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4330677</v>
      </c>
      <c r="AN61" s="349">
        <v>71985</v>
      </c>
      <c r="AO61" s="350">
        <v>-11.6</v>
      </c>
      <c r="AP61" s="351">
        <v>45495</v>
      </c>
      <c r="AQ61" s="352">
        <v>1.9</v>
      </c>
      <c r="AR61" s="338">
        <v>-13.5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2788666</v>
      </c>
      <c r="AN62" s="342">
        <v>46345</v>
      </c>
      <c r="AO62" s="343">
        <v>-7</v>
      </c>
      <c r="AP62" s="344">
        <v>24787</v>
      </c>
      <c r="AQ62" s="345">
        <v>1.9</v>
      </c>
      <c r="AR62" s="346">
        <v>-8.9</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NS4w5g2w08YcId8BdHSuaejUOLsfXse3b0WYU3zjsU7UpZQVxNJnCZ+ZwzEuKTbnvVv4o12DEwwQrgj5KyXzWg==" saltValue="m3miL1NJjvHg5Y+3Ip50R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1" spans="125:125" ht="13.5" hidden="1" customHeight="1" x14ac:dyDescent="0.2">
      <c r="DU121" s="259"/>
    </row>
  </sheetData>
  <sheetProtection algorithmName="SHA-512" hashValue="cyfWtVPjqcD7sIUvfiMuidj0GptMBNAAjI7dJAP3T3XijlviKTVVHFiPejTWnRfJ1twpitc9dCews9WUMTMmLQ==" saltValue="rEfhI4dEtoIEI/zdRBS0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v9/JzpHhsqZf6vKbv1t2+YaUJCTOlnlV51brtotjyHPQGr1L8AduZPYMfXSVZtiMdUORnU/4s8Xp+/8fqVgbgw==" saltValue="svFxZeOvZUymdnc1qoL3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39" t="s">
        <v>3</v>
      </c>
      <c r="D47" s="1139"/>
      <c r="E47" s="1140"/>
      <c r="F47" s="11">
        <v>7.86</v>
      </c>
      <c r="G47" s="12">
        <v>14.81</v>
      </c>
      <c r="H47" s="12">
        <v>14.1</v>
      </c>
      <c r="I47" s="12">
        <v>14.18</v>
      </c>
      <c r="J47" s="13">
        <v>15.02</v>
      </c>
    </row>
    <row r="48" spans="2:10" ht="57.75" customHeight="1" x14ac:dyDescent="0.2">
      <c r="B48" s="14"/>
      <c r="C48" s="1141" t="s">
        <v>4</v>
      </c>
      <c r="D48" s="1141"/>
      <c r="E48" s="1142"/>
      <c r="F48" s="15">
        <v>10.63</v>
      </c>
      <c r="G48" s="16">
        <v>11.39</v>
      </c>
      <c r="H48" s="16">
        <v>14.61</v>
      </c>
      <c r="I48" s="16">
        <v>13.86</v>
      </c>
      <c r="J48" s="17">
        <v>14.34</v>
      </c>
    </row>
    <row r="49" spans="2:10" ht="57.75" customHeight="1" thickBot="1" x14ac:dyDescent="0.25">
      <c r="B49" s="18"/>
      <c r="C49" s="1143" t="s">
        <v>5</v>
      </c>
      <c r="D49" s="1143"/>
      <c r="E49" s="1144"/>
      <c r="F49" s="19" t="s">
        <v>532</v>
      </c>
      <c r="G49" s="20">
        <v>8.11</v>
      </c>
      <c r="H49" s="20">
        <v>3.73</v>
      </c>
      <c r="I49" s="20" t="s">
        <v>533</v>
      </c>
      <c r="J49" s="21">
        <v>1.43</v>
      </c>
    </row>
    <row r="50" spans="2:10" ht="13" x14ac:dyDescent="0.2"/>
  </sheetData>
  <sheetProtection algorithmName="SHA-512" hashValue="ql1iUh9gfAKF+d6HVwsY8n0/FfrGEUVg2vCa9R+qEiHBCaUHdFffea7rLQKC5U3G3EcuJm7UoxskH0wPbQq2Cg==" saltValue="PYvexvkntBulTHZo0HN/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1" t="s">
        <v>534</v>
      </c>
      <c r="D34" s="1151"/>
      <c r="E34" s="1152"/>
      <c r="F34" s="32">
        <v>10.62</v>
      </c>
      <c r="G34" s="33">
        <v>11.38</v>
      </c>
      <c r="H34" s="33">
        <v>14.6</v>
      </c>
      <c r="I34" s="33">
        <v>13.86</v>
      </c>
      <c r="J34" s="34">
        <v>14.34</v>
      </c>
      <c r="K34" s="22"/>
      <c r="L34" s="22"/>
      <c r="M34" s="22"/>
      <c r="N34" s="22"/>
      <c r="O34" s="22"/>
      <c r="P34" s="22"/>
    </row>
    <row r="35" spans="1:16" ht="39" customHeight="1" x14ac:dyDescent="0.2">
      <c r="A35" s="22"/>
      <c r="B35" s="35"/>
      <c r="C35" s="1145" t="s">
        <v>535</v>
      </c>
      <c r="D35" s="1146"/>
      <c r="E35" s="1147"/>
      <c r="F35" s="36">
        <v>5.48</v>
      </c>
      <c r="G35" s="37">
        <v>5.7</v>
      </c>
      <c r="H35" s="37">
        <v>4.9800000000000004</v>
      </c>
      <c r="I35" s="37">
        <v>4.97</v>
      </c>
      <c r="J35" s="38">
        <v>5.0199999999999996</v>
      </c>
      <c r="K35" s="22"/>
      <c r="L35" s="22"/>
      <c r="M35" s="22"/>
      <c r="N35" s="22"/>
      <c r="O35" s="22"/>
      <c r="P35" s="22"/>
    </row>
    <row r="36" spans="1:16" ht="39" customHeight="1" x14ac:dyDescent="0.2">
      <c r="A36" s="22"/>
      <c r="B36" s="35"/>
      <c r="C36" s="1145" t="s">
        <v>536</v>
      </c>
      <c r="D36" s="1146"/>
      <c r="E36" s="1147"/>
      <c r="F36" s="36">
        <v>1.92</v>
      </c>
      <c r="G36" s="37">
        <v>2.57</v>
      </c>
      <c r="H36" s="37">
        <v>3.55</v>
      </c>
      <c r="I36" s="37">
        <v>4.25</v>
      </c>
      <c r="J36" s="38">
        <v>3.95</v>
      </c>
      <c r="K36" s="22"/>
      <c r="L36" s="22"/>
      <c r="M36" s="22"/>
      <c r="N36" s="22"/>
      <c r="O36" s="22"/>
      <c r="P36" s="22"/>
    </row>
    <row r="37" spans="1:16" ht="39" customHeight="1" x14ac:dyDescent="0.2">
      <c r="A37" s="22"/>
      <c r="B37" s="35"/>
      <c r="C37" s="1145" t="s">
        <v>537</v>
      </c>
      <c r="D37" s="1146"/>
      <c r="E37" s="1147"/>
      <c r="F37" s="36">
        <v>1.7</v>
      </c>
      <c r="G37" s="37">
        <v>1.88</v>
      </c>
      <c r="H37" s="37">
        <v>2.0099999999999998</v>
      </c>
      <c r="I37" s="37">
        <v>1.36</v>
      </c>
      <c r="J37" s="38">
        <v>1.4</v>
      </c>
      <c r="K37" s="22"/>
      <c r="L37" s="22"/>
      <c r="M37" s="22"/>
      <c r="N37" s="22"/>
      <c r="O37" s="22"/>
      <c r="P37" s="22"/>
    </row>
    <row r="38" spans="1:16" ht="39" customHeight="1" x14ac:dyDescent="0.2">
      <c r="A38" s="22"/>
      <c r="B38" s="35"/>
      <c r="C38" s="1145" t="s">
        <v>538</v>
      </c>
      <c r="D38" s="1146"/>
      <c r="E38" s="1147"/>
      <c r="F38" s="36">
        <v>1.06</v>
      </c>
      <c r="G38" s="37">
        <v>1.71</v>
      </c>
      <c r="H38" s="37">
        <v>1.31</v>
      </c>
      <c r="I38" s="37">
        <v>1.5</v>
      </c>
      <c r="J38" s="38">
        <v>1.33</v>
      </c>
      <c r="K38" s="22"/>
      <c r="L38" s="22"/>
      <c r="M38" s="22"/>
      <c r="N38" s="22"/>
      <c r="O38" s="22"/>
      <c r="P38" s="22"/>
    </row>
    <row r="39" spans="1:16" ht="39" customHeight="1" x14ac:dyDescent="0.2">
      <c r="A39" s="22"/>
      <c r="B39" s="35"/>
      <c r="C39" s="1145" t="s">
        <v>539</v>
      </c>
      <c r="D39" s="1146"/>
      <c r="E39" s="1147"/>
      <c r="F39" s="36">
        <v>2.62</v>
      </c>
      <c r="G39" s="37">
        <v>0.94</v>
      </c>
      <c r="H39" s="37">
        <v>0.86</v>
      </c>
      <c r="I39" s="37">
        <v>0.43</v>
      </c>
      <c r="J39" s="38">
        <v>0.3</v>
      </c>
      <c r="K39" s="22"/>
      <c r="L39" s="22"/>
      <c r="M39" s="22"/>
      <c r="N39" s="22"/>
      <c r="O39" s="22"/>
      <c r="P39" s="22"/>
    </row>
    <row r="40" spans="1:16" ht="39" customHeight="1" x14ac:dyDescent="0.2">
      <c r="A40" s="22"/>
      <c r="B40" s="35"/>
      <c r="C40" s="1145" t="s">
        <v>540</v>
      </c>
      <c r="D40" s="1146"/>
      <c r="E40" s="1147"/>
      <c r="F40" s="36">
        <v>0.05</v>
      </c>
      <c r="G40" s="37">
        <v>0.05</v>
      </c>
      <c r="H40" s="37">
        <v>0.03</v>
      </c>
      <c r="I40" s="37">
        <v>0.01</v>
      </c>
      <c r="J40" s="38">
        <v>0.1</v>
      </c>
      <c r="K40" s="22"/>
      <c r="L40" s="22"/>
      <c r="M40" s="22"/>
      <c r="N40" s="22"/>
      <c r="O40" s="22"/>
      <c r="P40" s="22"/>
    </row>
    <row r="41" spans="1:16" ht="39" customHeight="1" x14ac:dyDescent="0.2">
      <c r="A41" s="22"/>
      <c r="B41" s="35"/>
      <c r="C41" s="1145" t="s">
        <v>541</v>
      </c>
      <c r="D41" s="1146"/>
      <c r="E41" s="1147"/>
      <c r="F41" s="36">
        <v>7.0000000000000007E-2</v>
      </c>
      <c r="G41" s="37">
        <v>0.06</v>
      </c>
      <c r="H41" s="37">
        <v>0.06</v>
      </c>
      <c r="I41" s="37">
        <v>0.02</v>
      </c>
      <c r="J41" s="38">
        <v>0.03</v>
      </c>
      <c r="K41" s="22"/>
      <c r="L41" s="22"/>
      <c r="M41" s="22"/>
      <c r="N41" s="22"/>
      <c r="O41" s="22"/>
      <c r="P41" s="22"/>
    </row>
    <row r="42" spans="1:16" ht="39" customHeight="1" x14ac:dyDescent="0.2">
      <c r="A42" s="22"/>
      <c r="B42" s="39"/>
      <c r="C42" s="1145" t="s">
        <v>542</v>
      </c>
      <c r="D42" s="1146"/>
      <c r="E42" s="1147"/>
      <c r="F42" s="36" t="s">
        <v>489</v>
      </c>
      <c r="G42" s="37" t="s">
        <v>489</v>
      </c>
      <c r="H42" s="37" t="s">
        <v>489</v>
      </c>
      <c r="I42" s="37" t="s">
        <v>489</v>
      </c>
      <c r="J42" s="38" t="s">
        <v>489</v>
      </c>
      <c r="K42" s="22"/>
      <c r="L42" s="22"/>
      <c r="M42" s="22"/>
      <c r="N42" s="22"/>
      <c r="O42" s="22"/>
      <c r="P42" s="22"/>
    </row>
    <row r="43" spans="1:16" ht="39" customHeight="1" thickBot="1" x14ac:dyDescent="0.25">
      <c r="A43" s="22"/>
      <c r="B43" s="40"/>
      <c r="C43" s="1148" t="s">
        <v>543</v>
      </c>
      <c r="D43" s="1149"/>
      <c r="E43" s="1150"/>
      <c r="F43" s="41" t="s">
        <v>489</v>
      </c>
      <c r="G43" s="42" t="s">
        <v>489</v>
      </c>
      <c r="H43" s="42" t="s">
        <v>489</v>
      </c>
      <c r="I43" s="42" t="s">
        <v>489</v>
      </c>
      <c r="J43" s="43" t="s">
        <v>489</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3rrEX+LAX6UadqfgXvsrJz4azdz1GrhNBi3R9CKWtMQoXp0o5vJJ99K38yzG6ix4P51rfv+zdkrRZ40o8ELFGw==" saltValue="t+QwGSIp4RjYRcSvagpn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R55" sqref="R55"/>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2702</v>
      </c>
      <c r="L45" s="60">
        <v>2870</v>
      </c>
      <c r="M45" s="60">
        <v>3132</v>
      </c>
      <c r="N45" s="60">
        <v>3163</v>
      </c>
      <c r="O45" s="61">
        <v>3102</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2">
      <c r="A48" s="48"/>
      <c r="B48" s="1178"/>
      <c r="C48" s="1179"/>
      <c r="D48" s="62"/>
      <c r="E48" s="1155" t="s">
        <v>13</v>
      </c>
      <c r="F48" s="1155"/>
      <c r="G48" s="1155"/>
      <c r="H48" s="1155"/>
      <c r="I48" s="1155"/>
      <c r="J48" s="1156"/>
      <c r="K48" s="63">
        <v>285</v>
      </c>
      <c r="L48" s="64">
        <v>360</v>
      </c>
      <c r="M48" s="64">
        <v>359</v>
      </c>
      <c r="N48" s="64">
        <v>271</v>
      </c>
      <c r="O48" s="65">
        <v>354</v>
      </c>
      <c r="P48" s="48"/>
      <c r="Q48" s="48"/>
      <c r="R48" s="48"/>
      <c r="S48" s="48"/>
      <c r="T48" s="48"/>
      <c r="U48" s="48"/>
    </row>
    <row r="49" spans="1:21" ht="30.75" customHeight="1" x14ac:dyDescent="0.2">
      <c r="A49" s="48"/>
      <c r="B49" s="1178"/>
      <c r="C49" s="1179"/>
      <c r="D49" s="62"/>
      <c r="E49" s="1155" t="s">
        <v>14</v>
      </c>
      <c r="F49" s="1155"/>
      <c r="G49" s="1155"/>
      <c r="H49" s="1155"/>
      <c r="I49" s="1155"/>
      <c r="J49" s="1156"/>
      <c r="K49" s="63">
        <v>183</v>
      </c>
      <c r="L49" s="64">
        <v>150</v>
      </c>
      <c r="M49" s="64">
        <v>142</v>
      </c>
      <c r="N49" s="64">
        <v>171</v>
      </c>
      <c r="O49" s="65">
        <v>237</v>
      </c>
      <c r="P49" s="48"/>
      <c r="Q49" s="48"/>
      <c r="R49" s="48"/>
      <c r="S49" s="48"/>
      <c r="T49" s="48"/>
      <c r="U49" s="48"/>
    </row>
    <row r="50" spans="1:21" ht="30.75" customHeight="1" x14ac:dyDescent="0.2">
      <c r="A50" s="48"/>
      <c r="B50" s="1178"/>
      <c r="C50" s="1179"/>
      <c r="D50" s="62"/>
      <c r="E50" s="1155" t="s">
        <v>15</v>
      </c>
      <c r="F50" s="1155"/>
      <c r="G50" s="1155"/>
      <c r="H50" s="1155"/>
      <c r="I50" s="1155"/>
      <c r="J50" s="1156"/>
      <c r="K50" s="63">
        <v>23</v>
      </c>
      <c r="L50" s="64">
        <v>2</v>
      </c>
      <c r="M50" s="64">
        <v>2</v>
      </c>
      <c r="N50" s="64">
        <v>2</v>
      </c>
      <c r="O50" s="65">
        <v>2</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3085</v>
      </c>
      <c r="L52" s="64">
        <v>3128</v>
      </c>
      <c r="M52" s="64">
        <v>3185</v>
      </c>
      <c r="N52" s="64">
        <v>3185</v>
      </c>
      <c r="O52" s="65">
        <v>2997</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108</v>
      </c>
      <c r="L53" s="69">
        <v>254</v>
      </c>
      <c r="M53" s="69">
        <v>450</v>
      </c>
      <c r="N53" s="69">
        <v>422</v>
      </c>
      <c r="O53" s="70">
        <v>698</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4OTxer/LAhkzIK0tObhgEgbJ3ZCoO7ZGIWi0w3tGAGcQSHc778NLKZkVjEnCflN9QNKLumsQyTxiDXaRpQo5Q==" saltValue="qexhendmrIGqSY7VoDXVT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96" t="s">
        <v>30</v>
      </c>
      <c r="C41" s="1197"/>
      <c r="D41" s="105"/>
      <c r="E41" s="1198" t="s">
        <v>31</v>
      </c>
      <c r="F41" s="1198"/>
      <c r="G41" s="1198"/>
      <c r="H41" s="1199"/>
      <c r="I41" s="355">
        <v>27593</v>
      </c>
      <c r="J41" s="356">
        <v>28008</v>
      </c>
      <c r="K41" s="356">
        <v>28896</v>
      </c>
      <c r="L41" s="356">
        <v>26892</v>
      </c>
      <c r="M41" s="357">
        <v>24907</v>
      </c>
    </row>
    <row r="42" spans="2:13" ht="27.75" customHeight="1" x14ac:dyDescent="0.2">
      <c r="B42" s="1186"/>
      <c r="C42" s="1187"/>
      <c r="D42" s="106"/>
      <c r="E42" s="1190" t="s">
        <v>32</v>
      </c>
      <c r="F42" s="1190"/>
      <c r="G42" s="1190"/>
      <c r="H42" s="1191"/>
      <c r="I42" s="358">
        <v>8</v>
      </c>
      <c r="J42" s="359">
        <v>6</v>
      </c>
      <c r="K42" s="359">
        <v>5</v>
      </c>
      <c r="L42" s="359">
        <v>3</v>
      </c>
      <c r="M42" s="360">
        <v>2</v>
      </c>
    </row>
    <row r="43" spans="2:13" ht="27.75" customHeight="1" x14ac:dyDescent="0.2">
      <c r="B43" s="1186"/>
      <c r="C43" s="1187"/>
      <c r="D43" s="106"/>
      <c r="E43" s="1190" t="s">
        <v>33</v>
      </c>
      <c r="F43" s="1190"/>
      <c r="G43" s="1190"/>
      <c r="H43" s="1191"/>
      <c r="I43" s="358">
        <v>5253</v>
      </c>
      <c r="J43" s="359">
        <v>4691</v>
      </c>
      <c r="K43" s="359">
        <v>4007</v>
      </c>
      <c r="L43" s="359">
        <v>4517</v>
      </c>
      <c r="M43" s="360">
        <v>4347</v>
      </c>
    </row>
    <row r="44" spans="2:13" ht="27.75" customHeight="1" x14ac:dyDescent="0.2">
      <c r="B44" s="1186"/>
      <c r="C44" s="1187"/>
      <c r="D44" s="106"/>
      <c r="E44" s="1190" t="s">
        <v>34</v>
      </c>
      <c r="F44" s="1190"/>
      <c r="G44" s="1190"/>
      <c r="H44" s="1191"/>
      <c r="I44" s="358">
        <v>1342</v>
      </c>
      <c r="J44" s="359">
        <v>1224</v>
      </c>
      <c r="K44" s="359">
        <v>1435</v>
      </c>
      <c r="L44" s="359">
        <v>1235</v>
      </c>
      <c r="M44" s="360">
        <v>1226</v>
      </c>
    </row>
    <row r="45" spans="2:13" ht="27.75" customHeight="1" x14ac:dyDescent="0.2">
      <c r="B45" s="1186"/>
      <c r="C45" s="1187"/>
      <c r="D45" s="106"/>
      <c r="E45" s="1190" t="s">
        <v>35</v>
      </c>
      <c r="F45" s="1190"/>
      <c r="G45" s="1190"/>
      <c r="H45" s="1191"/>
      <c r="I45" s="358">
        <v>1083</v>
      </c>
      <c r="J45" s="359">
        <v>1063</v>
      </c>
      <c r="K45" s="359">
        <v>1022</v>
      </c>
      <c r="L45" s="359">
        <v>1005</v>
      </c>
      <c r="M45" s="360">
        <v>1001</v>
      </c>
    </row>
    <row r="46" spans="2:13" ht="27.75" customHeight="1" x14ac:dyDescent="0.2">
      <c r="B46" s="1186"/>
      <c r="C46" s="1187"/>
      <c r="D46" s="107"/>
      <c r="E46" s="1190" t="s">
        <v>36</v>
      </c>
      <c r="F46" s="1190"/>
      <c r="G46" s="1190"/>
      <c r="H46" s="1191"/>
      <c r="I46" s="358" t="s">
        <v>489</v>
      </c>
      <c r="J46" s="359" t="s">
        <v>489</v>
      </c>
      <c r="K46" s="359" t="s">
        <v>489</v>
      </c>
      <c r="L46" s="359" t="s">
        <v>489</v>
      </c>
      <c r="M46" s="360" t="s">
        <v>489</v>
      </c>
    </row>
    <row r="47" spans="2:13" ht="27.75" customHeight="1" x14ac:dyDescent="0.2">
      <c r="B47" s="1186"/>
      <c r="C47" s="1187"/>
      <c r="D47" s="108"/>
      <c r="E47" s="1200" t="s">
        <v>37</v>
      </c>
      <c r="F47" s="1201"/>
      <c r="G47" s="1201"/>
      <c r="H47" s="1202"/>
      <c r="I47" s="358" t="s">
        <v>489</v>
      </c>
      <c r="J47" s="359" t="s">
        <v>489</v>
      </c>
      <c r="K47" s="359" t="s">
        <v>489</v>
      </c>
      <c r="L47" s="359" t="s">
        <v>489</v>
      </c>
      <c r="M47" s="360" t="s">
        <v>489</v>
      </c>
    </row>
    <row r="48" spans="2:13" ht="27.75" customHeight="1" x14ac:dyDescent="0.2">
      <c r="B48" s="1186"/>
      <c r="C48" s="1187"/>
      <c r="D48" s="106"/>
      <c r="E48" s="1190" t="s">
        <v>38</v>
      </c>
      <c r="F48" s="1190"/>
      <c r="G48" s="1190"/>
      <c r="H48" s="1191"/>
      <c r="I48" s="358" t="s">
        <v>489</v>
      </c>
      <c r="J48" s="359" t="s">
        <v>489</v>
      </c>
      <c r="K48" s="359" t="s">
        <v>489</v>
      </c>
      <c r="L48" s="359" t="s">
        <v>489</v>
      </c>
      <c r="M48" s="360" t="s">
        <v>489</v>
      </c>
    </row>
    <row r="49" spans="2:13" ht="27.75" customHeight="1" x14ac:dyDescent="0.2">
      <c r="B49" s="1188"/>
      <c r="C49" s="1189"/>
      <c r="D49" s="106"/>
      <c r="E49" s="1190" t="s">
        <v>39</v>
      </c>
      <c r="F49" s="1190"/>
      <c r="G49" s="1190"/>
      <c r="H49" s="1191"/>
      <c r="I49" s="358" t="s">
        <v>489</v>
      </c>
      <c r="J49" s="359" t="s">
        <v>489</v>
      </c>
      <c r="K49" s="359" t="s">
        <v>489</v>
      </c>
      <c r="L49" s="359" t="s">
        <v>489</v>
      </c>
      <c r="M49" s="360" t="s">
        <v>489</v>
      </c>
    </row>
    <row r="50" spans="2:13" ht="27.75" customHeight="1" x14ac:dyDescent="0.2">
      <c r="B50" s="1184" t="s">
        <v>40</v>
      </c>
      <c r="C50" s="1185"/>
      <c r="D50" s="109"/>
      <c r="E50" s="1190" t="s">
        <v>41</v>
      </c>
      <c r="F50" s="1190"/>
      <c r="G50" s="1190"/>
      <c r="H50" s="1191"/>
      <c r="I50" s="358">
        <v>11162</v>
      </c>
      <c r="J50" s="359">
        <v>11697</v>
      </c>
      <c r="K50" s="359">
        <v>11455</v>
      </c>
      <c r="L50" s="359">
        <v>11597</v>
      </c>
      <c r="M50" s="360">
        <v>11211</v>
      </c>
    </row>
    <row r="51" spans="2:13" ht="27.75" customHeight="1" x14ac:dyDescent="0.2">
      <c r="B51" s="1186"/>
      <c r="C51" s="1187"/>
      <c r="D51" s="106"/>
      <c r="E51" s="1190" t="s">
        <v>42</v>
      </c>
      <c r="F51" s="1190"/>
      <c r="G51" s="1190"/>
      <c r="H51" s="1191"/>
      <c r="I51" s="358">
        <v>1541</v>
      </c>
      <c r="J51" s="359">
        <v>1410</v>
      </c>
      <c r="K51" s="359">
        <v>1060</v>
      </c>
      <c r="L51" s="359">
        <v>1515</v>
      </c>
      <c r="M51" s="360">
        <v>769</v>
      </c>
    </row>
    <row r="52" spans="2:13" ht="27.75" customHeight="1" x14ac:dyDescent="0.2">
      <c r="B52" s="1188"/>
      <c r="C52" s="1189"/>
      <c r="D52" s="106"/>
      <c r="E52" s="1190" t="s">
        <v>43</v>
      </c>
      <c r="F52" s="1190"/>
      <c r="G52" s="1190"/>
      <c r="H52" s="1191"/>
      <c r="I52" s="358">
        <v>29068</v>
      </c>
      <c r="J52" s="359">
        <v>28570</v>
      </c>
      <c r="K52" s="359">
        <v>27994</v>
      </c>
      <c r="L52" s="359">
        <v>25941</v>
      </c>
      <c r="M52" s="360">
        <v>23986</v>
      </c>
    </row>
    <row r="53" spans="2:13" ht="27.75" customHeight="1" thickBot="1" x14ac:dyDescent="0.25">
      <c r="B53" s="1192" t="s">
        <v>19</v>
      </c>
      <c r="C53" s="1193"/>
      <c r="D53" s="110"/>
      <c r="E53" s="1194" t="s">
        <v>44</v>
      </c>
      <c r="F53" s="1194"/>
      <c r="G53" s="1194"/>
      <c r="H53" s="1195"/>
      <c r="I53" s="361">
        <v>-6491</v>
      </c>
      <c r="J53" s="362">
        <v>-6685</v>
      </c>
      <c r="K53" s="362">
        <v>-5143</v>
      </c>
      <c r="L53" s="362">
        <v>-5401</v>
      </c>
      <c r="M53" s="363">
        <v>-4483</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jGxnsuBxxdgdpgjS3cdQIBnBDi8PG+xlRAE0Fv1MMr6fU4ENwItIxVgdtdAWrc9ki6Sja8G/U0PXeFnE8uK86w==" saltValue="PRgVno7oK5tveRf1NX/w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1" sqref="H61"/>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529</v>
      </c>
      <c r="G54" s="119" t="s">
        <v>530</v>
      </c>
      <c r="H54" s="120" t="s">
        <v>531</v>
      </c>
    </row>
    <row r="55" spans="2:8" ht="52.5" customHeight="1" x14ac:dyDescent="0.2">
      <c r="B55" s="121"/>
      <c r="C55" s="1211" t="s">
        <v>46</v>
      </c>
      <c r="D55" s="1211"/>
      <c r="E55" s="1212"/>
      <c r="F55" s="122">
        <v>2230</v>
      </c>
      <c r="G55" s="122">
        <v>2209</v>
      </c>
      <c r="H55" s="123">
        <v>2350</v>
      </c>
    </row>
    <row r="56" spans="2:8" ht="52.5" customHeight="1" x14ac:dyDescent="0.2">
      <c r="B56" s="124"/>
      <c r="C56" s="1213" t="s">
        <v>47</v>
      </c>
      <c r="D56" s="1213"/>
      <c r="E56" s="1214"/>
      <c r="F56" s="125">
        <v>2610</v>
      </c>
      <c r="G56" s="125">
        <v>1848</v>
      </c>
      <c r="H56" s="126">
        <v>1774</v>
      </c>
    </row>
    <row r="57" spans="2:8" ht="53.25" customHeight="1" x14ac:dyDescent="0.2">
      <c r="B57" s="124"/>
      <c r="C57" s="1215" t="s">
        <v>48</v>
      </c>
      <c r="D57" s="1215"/>
      <c r="E57" s="1216"/>
      <c r="F57" s="127">
        <v>5709</v>
      </c>
      <c r="G57" s="127">
        <v>6193</v>
      </c>
      <c r="H57" s="128">
        <v>5395</v>
      </c>
    </row>
    <row r="58" spans="2:8" ht="45.75" customHeight="1" x14ac:dyDescent="0.2">
      <c r="B58" s="129"/>
      <c r="C58" s="1203" t="s">
        <v>549</v>
      </c>
      <c r="D58" s="1204"/>
      <c r="E58" s="1205"/>
      <c r="F58" s="130">
        <v>2057</v>
      </c>
      <c r="G58" s="130">
        <v>2773</v>
      </c>
      <c r="H58" s="131">
        <v>2156</v>
      </c>
    </row>
    <row r="59" spans="2:8" ht="45.75" customHeight="1" x14ac:dyDescent="0.2">
      <c r="B59" s="129"/>
      <c r="C59" s="1203" t="s">
        <v>550</v>
      </c>
      <c r="D59" s="1204"/>
      <c r="E59" s="1205"/>
      <c r="F59" s="130">
        <v>1502</v>
      </c>
      <c r="G59" s="130">
        <v>1391</v>
      </c>
      <c r="H59" s="131">
        <v>1269</v>
      </c>
    </row>
    <row r="60" spans="2:8" ht="45.75" customHeight="1" x14ac:dyDescent="0.2">
      <c r="B60" s="129"/>
      <c r="C60" s="1203" t="s">
        <v>551</v>
      </c>
      <c r="D60" s="1204"/>
      <c r="E60" s="1205"/>
      <c r="F60" s="130">
        <v>874</v>
      </c>
      <c r="G60" s="130">
        <v>766</v>
      </c>
      <c r="H60" s="131">
        <v>663</v>
      </c>
    </row>
    <row r="61" spans="2:8" ht="45.75" customHeight="1" x14ac:dyDescent="0.2">
      <c r="B61" s="129"/>
      <c r="C61" s="1203" t="s">
        <v>552</v>
      </c>
      <c r="D61" s="1204"/>
      <c r="E61" s="1205"/>
      <c r="F61" s="130">
        <v>464</v>
      </c>
      <c r="G61" s="130">
        <v>475</v>
      </c>
      <c r="H61" s="131">
        <v>486</v>
      </c>
    </row>
    <row r="62" spans="2:8" ht="45.75" customHeight="1" thickBot="1" x14ac:dyDescent="0.25">
      <c r="B62" s="132"/>
      <c r="C62" s="1206" t="s">
        <v>553</v>
      </c>
      <c r="D62" s="1207"/>
      <c r="E62" s="1208"/>
      <c r="F62" s="133">
        <v>448</v>
      </c>
      <c r="G62" s="133">
        <v>448</v>
      </c>
      <c r="H62" s="134">
        <v>448</v>
      </c>
    </row>
    <row r="63" spans="2:8" ht="52.5" customHeight="1" thickBot="1" x14ac:dyDescent="0.25">
      <c r="B63" s="135"/>
      <c r="C63" s="1209" t="s">
        <v>49</v>
      </c>
      <c r="D63" s="1209"/>
      <c r="E63" s="1210"/>
      <c r="F63" s="136">
        <v>10549</v>
      </c>
      <c r="G63" s="136">
        <v>10250</v>
      </c>
      <c r="H63" s="137">
        <v>9519</v>
      </c>
    </row>
    <row r="64" spans="2:8" ht="13" x14ac:dyDescent="0.2"/>
  </sheetData>
  <sheetProtection algorithmName="SHA-512" hashValue="Sj3rcTWscWx0klKHJ8KV57p+YDJSdYz9DCA/+qMcLcTwzjPiDtWYowjdCq1oAW7E43v4w125KBHJXEsTVcAhTw==" saltValue="n/gKH7zX9QsdSE+B8XQ+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88958</v>
      </c>
      <c r="E3" s="156"/>
      <c r="F3" s="157">
        <v>45588</v>
      </c>
      <c r="G3" s="158"/>
      <c r="H3" s="159"/>
    </row>
    <row r="4" spans="1:8" x14ac:dyDescent="0.2">
      <c r="A4" s="160"/>
      <c r="B4" s="161"/>
      <c r="C4" s="162"/>
      <c r="D4" s="163">
        <v>78319</v>
      </c>
      <c r="E4" s="164"/>
      <c r="F4" s="165">
        <v>24150</v>
      </c>
      <c r="G4" s="166"/>
      <c r="H4" s="167"/>
    </row>
    <row r="5" spans="1:8" x14ac:dyDescent="0.2">
      <c r="A5" s="148" t="s">
        <v>521</v>
      </c>
      <c r="B5" s="153"/>
      <c r="C5" s="154"/>
      <c r="D5" s="155">
        <v>79037</v>
      </c>
      <c r="E5" s="156"/>
      <c r="F5" s="157">
        <v>45483</v>
      </c>
      <c r="G5" s="158"/>
      <c r="H5" s="159"/>
    </row>
    <row r="6" spans="1:8" x14ac:dyDescent="0.2">
      <c r="A6" s="160"/>
      <c r="B6" s="161"/>
      <c r="C6" s="162"/>
      <c r="D6" s="163">
        <v>56787</v>
      </c>
      <c r="E6" s="164"/>
      <c r="F6" s="165">
        <v>24241</v>
      </c>
      <c r="G6" s="166"/>
      <c r="H6" s="167"/>
    </row>
    <row r="7" spans="1:8" x14ac:dyDescent="0.2">
      <c r="A7" s="148" t="s">
        <v>522</v>
      </c>
      <c r="B7" s="153"/>
      <c r="C7" s="154"/>
      <c r="D7" s="155">
        <v>99808</v>
      </c>
      <c r="E7" s="156"/>
      <c r="F7" s="157">
        <v>45945</v>
      </c>
      <c r="G7" s="158"/>
      <c r="H7" s="159"/>
    </row>
    <row r="8" spans="1:8" x14ac:dyDescent="0.2">
      <c r="A8" s="160"/>
      <c r="B8" s="161"/>
      <c r="C8" s="162"/>
      <c r="D8" s="163">
        <v>52937</v>
      </c>
      <c r="E8" s="164"/>
      <c r="F8" s="165">
        <v>25180</v>
      </c>
      <c r="G8" s="166"/>
      <c r="H8" s="167"/>
    </row>
    <row r="9" spans="1:8" x14ac:dyDescent="0.2">
      <c r="A9" s="148" t="s">
        <v>523</v>
      </c>
      <c r="B9" s="153"/>
      <c r="C9" s="154"/>
      <c r="D9" s="155">
        <v>50862</v>
      </c>
      <c r="E9" s="156"/>
      <c r="F9" s="157">
        <v>44475</v>
      </c>
      <c r="G9" s="158"/>
      <c r="H9" s="159"/>
    </row>
    <row r="10" spans="1:8" x14ac:dyDescent="0.2">
      <c r="A10" s="160"/>
      <c r="B10" s="161"/>
      <c r="C10" s="162"/>
      <c r="D10" s="163">
        <v>20404</v>
      </c>
      <c r="E10" s="164"/>
      <c r="F10" s="165">
        <v>24780</v>
      </c>
      <c r="G10" s="166"/>
      <c r="H10" s="167"/>
    </row>
    <row r="11" spans="1:8" x14ac:dyDescent="0.2">
      <c r="A11" s="148" t="s">
        <v>524</v>
      </c>
      <c r="B11" s="153"/>
      <c r="C11" s="154"/>
      <c r="D11" s="155">
        <v>41262</v>
      </c>
      <c r="E11" s="156"/>
      <c r="F11" s="157">
        <v>45982</v>
      </c>
      <c r="G11" s="158"/>
      <c r="H11" s="159"/>
    </row>
    <row r="12" spans="1:8" x14ac:dyDescent="0.2">
      <c r="A12" s="160"/>
      <c r="B12" s="161"/>
      <c r="C12" s="168"/>
      <c r="D12" s="163">
        <v>23277</v>
      </c>
      <c r="E12" s="164"/>
      <c r="F12" s="165">
        <v>25583</v>
      </c>
      <c r="G12" s="166"/>
      <c r="H12" s="167"/>
    </row>
    <row r="13" spans="1:8" x14ac:dyDescent="0.2">
      <c r="A13" s="148"/>
      <c r="B13" s="153"/>
      <c r="C13" s="169"/>
      <c r="D13" s="170">
        <v>71985</v>
      </c>
      <c r="E13" s="171"/>
      <c r="F13" s="172">
        <v>45495</v>
      </c>
      <c r="G13" s="173"/>
      <c r="H13" s="159"/>
    </row>
    <row r="14" spans="1:8" x14ac:dyDescent="0.2">
      <c r="A14" s="160"/>
      <c r="B14" s="161"/>
      <c r="C14" s="162"/>
      <c r="D14" s="163">
        <v>46345</v>
      </c>
      <c r="E14" s="164"/>
      <c r="F14" s="165">
        <v>24787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10.63</v>
      </c>
      <c r="C19" s="174">
        <f>ROUND(VALUE(SUBSTITUTE(実質収支比率等に係る経年分析!G$48,"▲","-")),2)</f>
        <v>11.39</v>
      </c>
      <c r="D19" s="174">
        <f>ROUND(VALUE(SUBSTITUTE(実質収支比率等に係る経年分析!H$48,"▲","-")),2)</f>
        <v>14.61</v>
      </c>
      <c r="E19" s="174">
        <f>ROUND(VALUE(SUBSTITUTE(実質収支比率等に係る経年分析!I$48,"▲","-")),2)</f>
        <v>13.86</v>
      </c>
      <c r="F19" s="174">
        <f>ROUND(VALUE(SUBSTITUTE(実質収支比率等に係る経年分析!J$48,"▲","-")),2)</f>
        <v>14.34</v>
      </c>
    </row>
    <row r="20" spans="1:11" x14ac:dyDescent="0.2">
      <c r="A20" s="174" t="s">
        <v>53</v>
      </c>
      <c r="B20" s="174">
        <f>ROUND(VALUE(SUBSTITUTE(実質収支比率等に係る経年分析!F$47,"▲","-")),2)</f>
        <v>7.86</v>
      </c>
      <c r="C20" s="174">
        <f>ROUND(VALUE(SUBSTITUTE(実質収支比率等に係る経年分析!G$47,"▲","-")),2)</f>
        <v>14.81</v>
      </c>
      <c r="D20" s="174">
        <f>ROUND(VALUE(SUBSTITUTE(実質収支比率等に係る経年分析!H$47,"▲","-")),2)</f>
        <v>14.1</v>
      </c>
      <c r="E20" s="174">
        <f>ROUND(VALUE(SUBSTITUTE(実質収支比率等に係る経年分析!I$47,"▲","-")),2)</f>
        <v>14.18</v>
      </c>
      <c r="F20" s="174">
        <f>ROUND(VALUE(SUBSTITUTE(実質収支比率等に係る経年分析!J$47,"▲","-")),2)</f>
        <v>15.02</v>
      </c>
    </row>
    <row r="21" spans="1:11" x14ac:dyDescent="0.2">
      <c r="A21" s="174" t="s">
        <v>54</v>
      </c>
      <c r="B21" s="174">
        <f>IF(ISNUMBER(VALUE(SUBSTITUTE(実質収支比率等に係る経年分析!F$49,"▲","-"))),ROUND(VALUE(SUBSTITUTE(実質収支比率等に係る経年分析!F$49,"▲","-")),2),NA())</f>
        <v>-3.62</v>
      </c>
      <c r="C21" s="174">
        <f>IF(ISNUMBER(VALUE(SUBSTITUTE(実質収支比率等に係る経年分析!G$49,"▲","-"))),ROUND(VALUE(SUBSTITUTE(実質収支比率等に係る経年分析!G$49,"▲","-")),2),NA())</f>
        <v>8.11</v>
      </c>
      <c r="D21" s="174">
        <f>IF(ISNUMBER(VALUE(SUBSTITUTE(実質収支比率等に係る経年分析!H$49,"▲","-"))),ROUND(VALUE(SUBSTITUTE(実質収支比率等に係る経年分析!H$49,"▲","-")),2),NA())</f>
        <v>3.73</v>
      </c>
      <c r="E21" s="174">
        <f>IF(ISNUMBER(VALUE(SUBSTITUTE(実質収支比率等に係る経年分析!I$49,"▲","-"))),ROUND(VALUE(SUBSTITUTE(実質収支比率等に係る経年分析!I$49,"▲","-")),2),NA())</f>
        <v>-1.1000000000000001</v>
      </c>
      <c r="F21" s="174">
        <f>IF(ISNUMBER(VALUE(SUBSTITUTE(実質収支比率等に係る経年分析!J$49,"▲","-"))),ROUND(VALUE(SUBSTITUTE(実質収支比率等に係る経年分析!J$49,"▲","-")),2),NA())</f>
        <v>1.43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小山栃木都市計画事業石橋駅周辺土地区画整理事業特別会計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7.0000000000000007E-2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v>
      </c>
    </row>
    <row r="31" spans="1:11" x14ac:dyDescent="0.2">
      <c r="A31" s="175" t="str">
        <f>IF(連結実質赤字比率に係る赤字・黒字の構成分析!C$39="",NA(),連結実質赤字比率に係る赤字・黒字の構成分析!C$39)</f>
        <v>小山栃木都市計画事業仁良川地区土地区画整理事業特別会計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2.62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0.94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0.86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1.71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1.33</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1.88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2.0099999999999998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1.92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2.57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3.55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4.25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3.95</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5.48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4.9800000000000004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4.97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5.0199999999999996</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10.62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11.38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13.86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14.34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3085</v>
      </c>
      <c r="E42" s="176"/>
      <c r="F42" s="176"/>
      <c r="G42" s="176">
        <f>'実質公債費比率（分子）の構造'!L$52</f>
        <v>3128</v>
      </c>
      <c r="H42" s="176"/>
      <c r="I42" s="176"/>
      <c r="J42" s="176">
        <f>'実質公債費比率（分子）の構造'!M$52</f>
        <v>3185</v>
      </c>
      <c r="K42" s="176"/>
      <c r="L42" s="176"/>
      <c r="M42" s="176">
        <f>'実質公債費比率（分子）の構造'!N$52</f>
        <v>3185</v>
      </c>
      <c r="N42" s="176"/>
      <c r="O42" s="176"/>
      <c r="P42" s="176">
        <f>'実質公債費比率（分子）の構造'!O$52</f>
        <v>2997</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23</v>
      </c>
      <c r="C44" s="176"/>
      <c r="D44" s="176"/>
      <c r="E44" s="176">
        <f>'実質公債費比率（分子）の構造'!L$50</f>
        <v>2</v>
      </c>
      <c r="F44" s="176"/>
      <c r="G44" s="176"/>
      <c r="H44" s="176">
        <f>'実質公債費比率（分子）の構造'!M$50</f>
        <v>2</v>
      </c>
      <c r="I44" s="176"/>
      <c r="J44" s="176"/>
      <c r="K44" s="176">
        <f>'実質公債費比率（分子）の構造'!N$50</f>
        <v>2</v>
      </c>
      <c r="L44" s="176"/>
      <c r="M44" s="176"/>
      <c r="N44" s="176">
        <f>'実質公債費比率（分子）の構造'!O$50</f>
        <v>2</v>
      </c>
      <c r="O44" s="176"/>
      <c r="P44" s="176"/>
    </row>
    <row r="45" spans="1:16" x14ac:dyDescent="0.2">
      <c r="A45" s="176" t="s">
        <v>63</v>
      </c>
      <c r="B45" s="176">
        <f>'実質公債費比率（分子）の構造'!K$49</f>
        <v>183</v>
      </c>
      <c r="C45" s="176"/>
      <c r="D45" s="176"/>
      <c r="E45" s="176">
        <f>'実質公債費比率（分子）の構造'!L$49</f>
        <v>150</v>
      </c>
      <c r="F45" s="176"/>
      <c r="G45" s="176"/>
      <c r="H45" s="176">
        <f>'実質公債費比率（分子）の構造'!M$49</f>
        <v>142</v>
      </c>
      <c r="I45" s="176"/>
      <c r="J45" s="176"/>
      <c r="K45" s="176">
        <f>'実質公債費比率（分子）の構造'!N$49</f>
        <v>171</v>
      </c>
      <c r="L45" s="176"/>
      <c r="M45" s="176"/>
      <c r="N45" s="176">
        <f>'実質公債費比率（分子）の構造'!O$49</f>
        <v>237</v>
      </c>
      <c r="O45" s="176"/>
      <c r="P45" s="176"/>
    </row>
    <row r="46" spans="1:16" x14ac:dyDescent="0.2">
      <c r="A46" s="176" t="s">
        <v>64</v>
      </c>
      <c r="B46" s="176">
        <f>'実質公債費比率（分子）の構造'!K$48</f>
        <v>285</v>
      </c>
      <c r="C46" s="176"/>
      <c r="D46" s="176"/>
      <c r="E46" s="176">
        <f>'実質公債費比率（分子）の構造'!L$48</f>
        <v>360</v>
      </c>
      <c r="F46" s="176"/>
      <c r="G46" s="176"/>
      <c r="H46" s="176">
        <f>'実質公債費比率（分子）の構造'!M$48</f>
        <v>359</v>
      </c>
      <c r="I46" s="176"/>
      <c r="J46" s="176"/>
      <c r="K46" s="176">
        <f>'実質公債費比率（分子）の構造'!N$48</f>
        <v>271</v>
      </c>
      <c r="L46" s="176"/>
      <c r="M46" s="176"/>
      <c r="N46" s="176">
        <f>'実質公債費比率（分子）の構造'!O$48</f>
        <v>354</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2702</v>
      </c>
      <c r="C49" s="176"/>
      <c r="D49" s="176"/>
      <c r="E49" s="176">
        <f>'実質公債費比率（分子）の構造'!L$45</f>
        <v>2870</v>
      </c>
      <c r="F49" s="176"/>
      <c r="G49" s="176"/>
      <c r="H49" s="176">
        <f>'実質公債費比率（分子）の構造'!M$45</f>
        <v>3132</v>
      </c>
      <c r="I49" s="176"/>
      <c r="J49" s="176"/>
      <c r="K49" s="176">
        <f>'実質公債費比率（分子）の構造'!N$45</f>
        <v>3163</v>
      </c>
      <c r="L49" s="176"/>
      <c r="M49" s="176"/>
      <c r="N49" s="176">
        <f>'実質公債費比率（分子）の構造'!O$45</f>
        <v>3102</v>
      </c>
      <c r="O49" s="176"/>
      <c r="P49" s="176"/>
    </row>
    <row r="50" spans="1:16" x14ac:dyDescent="0.2">
      <c r="A50" s="176" t="s">
        <v>67</v>
      </c>
      <c r="B50" s="176" t="e">
        <f>NA()</f>
        <v>#N/A</v>
      </c>
      <c r="C50" s="176">
        <f>IF(ISNUMBER('実質公債費比率（分子）の構造'!K$53),'実質公債費比率（分子）の構造'!K$53,NA())</f>
        <v>108</v>
      </c>
      <c r="D50" s="176" t="e">
        <f>NA()</f>
        <v>#N/A</v>
      </c>
      <c r="E50" s="176" t="e">
        <f>NA()</f>
        <v>#N/A</v>
      </c>
      <c r="F50" s="176">
        <f>IF(ISNUMBER('実質公債費比率（分子）の構造'!L$53),'実質公債費比率（分子）の構造'!L$53,NA())</f>
        <v>254</v>
      </c>
      <c r="G50" s="176" t="e">
        <f>NA()</f>
        <v>#N/A</v>
      </c>
      <c r="H50" s="176" t="e">
        <f>NA()</f>
        <v>#N/A</v>
      </c>
      <c r="I50" s="176">
        <f>IF(ISNUMBER('実質公債費比率（分子）の構造'!M$53),'実質公債費比率（分子）の構造'!M$53,NA())</f>
        <v>450</v>
      </c>
      <c r="J50" s="176" t="e">
        <f>NA()</f>
        <v>#N/A</v>
      </c>
      <c r="K50" s="176" t="e">
        <f>NA()</f>
        <v>#N/A</v>
      </c>
      <c r="L50" s="176">
        <f>IF(ISNUMBER('実質公債費比率（分子）の構造'!N$53),'実質公債費比率（分子）の構造'!N$53,NA())</f>
        <v>422</v>
      </c>
      <c r="M50" s="176" t="e">
        <f>NA()</f>
        <v>#N/A</v>
      </c>
      <c r="N50" s="176" t="e">
        <f>NA()</f>
        <v>#N/A</v>
      </c>
      <c r="O50" s="176">
        <f>IF(ISNUMBER('実質公債費比率（分子）の構造'!O$53),'実質公債費比率（分子）の構造'!O$53,NA())</f>
        <v>698</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29068</v>
      </c>
      <c r="E56" s="175"/>
      <c r="F56" s="175"/>
      <c r="G56" s="175">
        <f>'将来負担比率（分子）の構造'!J$52</f>
        <v>28570</v>
      </c>
      <c r="H56" s="175"/>
      <c r="I56" s="175"/>
      <c r="J56" s="175">
        <f>'将来負担比率（分子）の構造'!K$52</f>
        <v>27994</v>
      </c>
      <c r="K56" s="175"/>
      <c r="L56" s="175"/>
      <c r="M56" s="175">
        <f>'将来負担比率（分子）の構造'!L$52</f>
        <v>25941</v>
      </c>
      <c r="N56" s="175"/>
      <c r="O56" s="175"/>
      <c r="P56" s="175">
        <f>'将来負担比率（分子）の構造'!M$52</f>
        <v>23986</v>
      </c>
    </row>
    <row r="57" spans="1:16" x14ac:dyDescent="0.2">
      <c r="A57" s="175" t="s">
        <v>42</v>
      </c>
      <c r="B57" s="175"/>
      <c r="C57" s="175"/>
      <c r="D57" s="175">
        <f>'将来負担比率（分子）の構造'!I$51</f>
        <v>1541</v>
      </c>
      <c r="E57" s="175"/>
      <c r="F57" s="175"/>
      <c r="G57" s="175">
        <f>'将来負担比率（分子）の構造'!J$51</f>
        <v>1410</v>
      </c>
      <c r="H57" s="175"/>
      <c r="I57" s="175"/>
      <c r="J57" s="175">
        <f>'将来負担比率（分子）の構造'!K$51</f>
        <v>1060</v>
      </c>
      <c r="K57" s="175"/>
      <c r="L57" s="175"/>
      <c r="M57" s="175">
        <f>'将来負担比率（分子）の構造'!L$51</f>
        <v>1515</v>
      </c>
      <c r="N57" s="175"/>
      <c r="O57" s="175"/>
      <c r="P57" s="175">
        <f>'将来負担比率（分子）の構造'!M$51</f>
        <v>769</v>
      </c>
    </row>
    <row r="58" spans="1:16" x14ac:dyDescent="0.2">
      <c r="A58" s="175" t="s">
        <v>41</v>
      </c>
      <c r="B58" s="175"/>
      <c r="C58" s="175"/>
      <c r="D58" s="175">
        <f>'将来負担比率（分子）の構造'!I$50</f>
        <v>11162</v>
      </c>
      <c r="E58" s="175"/>
      <c r="F58" s="175"/>
      <c r="G58" s="175">
        <f>'将来負担比率（分子）の構造'!J$50</f>
        <v>11697</v>
      </c>
      <c r="H58" s="175"/>
      <c r="I58" s="175"/>
      <c r="J58" s="175">
        <f>'将来負担比率（分子）の構造'!K$50</f>
        <v>11455</v>
      </c>
      <c r="K58" s="175"/>
      <c r="L58" s="175"/>
      <c r="M58" s="175">
        <f>'将来負担比率（分子）の構造'!L$50</f>
        <v>11597</v>
      </c>
      <c r="N58" s="175"/>
      <c r="O58" s="175"/>
      <c r="P58" s="175">
        <f>'将来負担比率（分子）の構造'!M$50</f>
        <v>11211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1083</v>
      </c>
      <c r="C62" s="175"/>
      <c r="D62" s="175"/>
      <c r="E62" s="175">
        <f>'将来負担比率（分子）の構造'!J$45</f>
        <v>1063</v>
      </c>
      <c r="F62" s="175"/>
      <c r="G62" s="175"/>
      <c r="H62" s="175">
        <f>'将来負担比率（分子）の構造'!K$45</f>
        <v>1022</v>
      </c>
      <c r="I62" s="175"/>
      <c r="J62" s="175"/>
      <c r="K62" s="175">
        <f>'将来負担比率（分子）の構造'!L$45</f>
        <v>1005</v>
      </c>
      <c r="L62" s="175"/>
      <c r="M62" s="175"/>
      <c r="N62" s="175">
        <f>'将来負担比率（分子）の構造'!M$45</f>
        <v>1001</v>
      </c>
      <c r="O62" s="175"/>
      <c r="P62" s="175"/>
    </row>
    <row r="63" spans="1:16" x14ac:dyDescent="0.2">
      <c r="A63" s="175" t="s">
        <v>34</v>
      </c>
      <c r="B63" s="175">
        <f>'将来負担比率（分子）の構造'!I$44</f>
        <v>1342</v>
      </c>
      <c r="C63" s="175"/>
      <c r="D63" s="175"/>
      <c r="E63" s="175">
        <f>'将来負担比率（分子）の構造'!J$44</f>
        <v>1224</v>
      </c>
      <c r="F63" s="175"/>
      <c r="G63" s="175"/>
      <c r="H63" s="175">
        <f>'将来負担比率（分子）の構造'!K$44</f>
        <v>1435</v>
      </c>
      <c r="I63" s="175"/>
      <c r="J63" s="175"/>
      <c r="K63" s="175">
        <f>'将来負担比率（分子）の構造'!L$44</f>
        <v>1235</v>
      </c>
      <c r="L63" s="175"/>
      <c r="M63" s="175"/>
      <c r="N63" s="175">
        <f>'将来負担比率（分子）の構造'!M$44</f>
        <v>1226</v>
      </c>
      <c r="O63" s="175"/>
      <c r="P63" s="175"/>
    </row>
    <row r="64" spans="1:16" x14ac:dyDescent="0.2">
      <c r="A64" s="175" t="s">
        <v>33</v>
      </c>
      <c r="B64" s="175">
        <f>'将来負担比率（分子）の構造'!I$43</f>
        <v>5253</v>
      </c>
      <c r="C64" s="175"/>
      <c r="D64" s="175"/>
      <c r="E64" s="175">
        <f>'将来負担比率（分子）の構造'!J$43</f>
        <v>4691</v>
      </c>
      <c r="F64" s="175"/>
      <c r="G64" s="175"/>
      <c r="H64" s="175">
        <f>'将来負担比率（分子）の構造'!K$43</f>
        <v>4007</v>
      </c>
      <c r="I64" s="175"/>
      <c r="J64" s="175"/>
      <c r="K64" s="175">
        <f>'将来負担比率（分子）の構造'!L$43</f>
        <v>4517</v>
      </c>
      <c r="L64" s="175"/>
      <c r="M64" s="175"/>
      <c r="N64" s="175">
        <f>'将来負担比率（分子）の構造'!M$43</f>
        <v>4347</v>
      </c>
      <c r="O64" s="175"/>
      <c r="P64" s="175"/>
    </row>
    <row r="65" spans="1:16" x14ac:dyDescent="0.2">
      <c r="A65" s="175" t="s">
        <v>32</v>
      </c>
      <c r="B65" s="175">
        <f>'将来負担比率（分子）の構造'!I$42</f>
        <v>8</v>
      </c>
      <c r="C65" s="175"/>
      <c r="D65" s="175"/>
      <c r="E65" s="175">
        <f>'将来負担比率（分子）の構造'!J$42</f>
        <v>6</v>
      </c>
      <c r="F65" s="175"/>
      <c r="G65" s="175"/>
      <c r="H65" s="175">
        <f>'将来負担比率（分子）の構造'!K$42</f>
        <v>5</v>
      </c>
      <c r="I65" s="175"/>
      <c r="J65" s="175"/>
      <c r="K65" s="175">
        <f>'将来負担比率（分子）の構造'!L$42</f>
        <v>3</v>
      </c>
      <c r="L65" s="175"/>
      <c r="M65" s="175"/>
      <c r="N65" s="175">
        <f>'将来負担比率（分子）の構造'!M$42</f>
        <v>2</v>
      </c>
      <c r="O65" s="175"/>
      <c r="P65" s="175"/>
    </row>
    <row r="66" spans="1:16" x14ac:dyDescent="0.2">
      <c r="A66" s="175" t="s">
        <v>31</v>
      </c>
      <c r="B66" s="175">
        <f>'将来負担比率（分子）の構造'!I$41</f>
        <v>27593</v>
      </c>
      <c r="C66" s="175"/>
      <c r="D66" s="175"/>
      <c r="E66" s="175">
        <f>'将来負担比率（分子）の構造'!J$41</f>
        <v>28008</v>
      </c>
      <c r="F66" s="175"/>
      <c r="G66" s="175"/>
      <c r="H66" s="175">
        <f>'将来負担比率（分子）の構造'!K$41</f>
        <v>28896</v>
      </c>
      <c r="I66" s="175"/>
      <c r="J66" s="175"/>
      <c r="K66" s="175">
        <f>'将来負担比率（分子）の構造'!L$41</f>
        <v>26892</v>
      </c>
      <c r="L66" s="175"/>
      <c r="M66" s="175"/>
      <c r="N66" s="175">
        <f>'将来負担比率（分子）の構造'!M$41</f>
        <v>24907</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2230</v>
      </c>
      <c r="C72" s="179">
        <f>基金残高に係る経年分析!G55</f>
        <v>2209</v>
      </c>
      <c r="D72" s="179">
        <f>基金残高に係る経年分析!H55</f>
        <v>2350</v>
      </c>
    </row>
    <row r="73" spans="1:16" x14ac:dyDescent="0.2">
      <c r="A73" s="178" t="s">
        <v>74</v>
      </c>
      <c r="B73" s="179">
        <f>基金残高に係る経年分析!F56</f>
        <v>2610</v>
      </c>
      <c r="C73" s="179">
        <f>基金残高に係る経年分析!G56</f>
        <v>1848</v>
      </c>
      <c r="D73" s="179">
        <f>基金残高に係る経年分析!H56</f>
        <v>1774</v>
      </c>
    </row>
    <row r="74" spans="1:16" x14ac:dyDescent="0.2">
      <c r="A74" s="178" t="s">
        <v>75</v>
      </c>
      <c r="B74" s="179">
        <f>基金残高に係る経年分析!F57</f>
        <v>5709</v>
      </c>
      <c r="C74" s="179">
        <f>基金残高に係る経年分析!G57</f>
        <v>6193</v>
      </c>
      <c r="D74" s="179">
        <f>基金残高に係る経年分析!H57</f>
        <v>5395</v>
      </c>
    </row>
  </sheetData>
  <sheetProtection algorithmName="SHA-512" hashValue="0iAg04zZ0ByDXxLQmxRV+XtlYEaIuCZf13HsfL7Ewi4R+2/ZsAI3v5C9vp45+aTCvy7s8kxUmREoHGdsgHGJIg==" saltValue="2RGWwdYs7wNLLNVRyQfj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荒井　雅俊</cp:lastModifiedBy>
  <cp:lastPrinted>2025-03-12T04:23:32Z</cp:lastPrinted>
  <dcterms:created xsi:type="dcterms:W3CDTF">2025-02-19T01:15:52Z</dcterms:created>
  <dcterms:modified xsi:type="dcterms:W3CDTF">2025-03-19T11:35:52Z</dcterms:modified>
  <cp:category/>
</cp:coreProperties>
</file>